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65" windowWidth="24795" windowHeight="12270" activeTab="2"/>
  </bookViews>
  <sheets>
    <sheet name="封面" sheetId="8" r:id="rId1"/>
    <sheet name="本级政府性基金收入" sheetId="9" r:id="rId2"/>
    <sheet name="本级政府性基金支出" sheetId="10" r:id="rId3"/>
  </sheets>
  <externalReferences>
    <externalReference r:id="rId4"/>
  </externalReferences>
  <definedNames>
    <definedName name="_xlnm.Print_Titles" localSheetId="2">本级政府性基金支出!$2:$4</definedName>
  </definedNames>
  <calcPr calcId="144525"/>
</workbook>
</file>

<file path=xl/calcChain.xml><?xml version="1.0" encoding="utf-8"?>
<calcChain xmlns="http://schemas.openxmlformats.org/spreadsheetml/2006/main">
  <c r="C81" i="10" l="1"/>
  <c r="E77" i="10"/>
  <c r="C77" i="10"/>
  <c r="D76" i="10"/>
  <c r="E75" i="10"/>
  <c r="C75" i="10"/>
  <c r="D74" i="10"/>
  <c r="D73" i="10"/>
  <c r="E72" i="10"/>
  <c r="C72" i="10"/>
  <c r="D71" i="10"/>
  <c r="E70" i="10"/>
  <c r="C70" i="10"/>
  <c r="C69" i="10" s="1"/>
  <c r="D68" i="10"/>
  <c r="E67" i="10"/>
  <c r="E66" i="10" s="1"/>
  <c r="C67" i="10"/>
  <c r="C66" i="10" s="1"/>
  <c r="D65" i="10"/>
  <c r="D64" i="10"/>
  <c r="D63" i="10"/>
  <c r="D62" i="10"/>
  <c r="D61" i="10"/>
  <c r="E60" i="10"/>
  <c r="C60" i="10"/>
  <c r="C56" i="10" s="1"/>
  <c r="D59" i="10"/>
  <c r="E58" i="10"/>
  <c r="C58" i="10"/>
  <c r="D57" i="10"/>
  <c r="D55" i="10"/>
  <c r="E54" i="10"/>
  <c r="C54" i="10"/>
  <c r="C53" i="10" s="1"/>
  <c r="D52" i="10"/>
  <c r="E51" i="10"/>
  <c r="C51" i="10"/>
  <c r="D50" i="10"/>
  <c r="E49" i="10"/>
  <c r="D49" i="10" s="1"/>
  <c r="D47" i="10"/>
  <c r="D46" i="10"/>
  <c r="E45" i="10"/>
  <c r="E44" i="10" s="1"/>
  <c r="C45" i="10"/>
  <c r="D45" i="10" s="1"/>
  <c r="D43" i="10"/>
  <c r="D42" i="10"/>
  <c r="D41" i="10"/>
  <c r="E40" i="10"/>
  <c r="C40" i="10"/>
  <c r="D39" i="10"/>
  <c r="D38" i="10"/>
  <c r="D37" i="10"/>
  <c r="E36" i="10"/>
  <c r="C36" i="10"/>
  <c r="D35" i="10"/>
  <c r="D34" i="10"/>
  <c r="E33" i="10"/>
  <c r="C33" i="10"/>
  <c r="D32" i="10"/>
  <c r="D31" i="10"/>
  <c r="D30" i="10"/>
  <c r="D29" i="10"/>
  <c r="E28" i="10"/>
  <c r="C28" i="10"/>
  <c r="D27" i="10"/>
  <c r="D26" i="10"/>
  <c r="D25" i="10"/>
  <c r="D24" i="10"/>
  <c r="D23" i="10"/>
  <c r="D22" i="10"/>
  <c r="D21" i="10"/>
  <c r="C20" i="10"/>
  <c r="D18" i="10"/>
  <c r="D16" i="10"/>
  <c r="E15" i="10"/>
  <c r="C15" i="10"/>
  <c r="D14" i="10"/>
  <c r="D13" i="10"/>
  <c r="D12" i="10"/>
  <c r="E11" i="10"/>
  <c r="C11" i="10"/>
  <c r="D9" i="10"/>
  <c r="D8" i="10"/>
  <c r="E7" i="10"/>
  <c r="E6" i="10" s="1"/>
  <c r="C7" i="10"/>
  <c r="C6" i="10" s="1"/>
  <c r="D28" i="9"/>
  <c r="E27" i="9"/>
  <c r="D27" i="9" s="1"/>
  <c r="C27" i="9"/>
  <c r="E26" i="9"/>
  <c r="D26" i="9" s="1"/>
  <c r="C25" i="9"/>
  <c r="D24" i="9"/>
  <c r="C23" i="9"/>
  <c r="D22" i="9"/>
  <c r="E21" i="9"/>
  <c r="E20" i="9" s="1"/>
  <c r="D20" i="9" s="1"/>
  <c r="C21" i="9"/>
  <c r="C20" i="9" s="1"/>
  <c r="D19" i="9"/>
  <c r="D18" i="9"/>
  <c r="D17" i="9"/>
  <c r="D16" i="9"/>
  <c r="D15" i="9"/>
  <c r="E14" i="9"/>
  <c r="D14" i="9"/>
  <c r="C14" i="9"/>
  <c r="D13" i="9"/>
  <c r="D12" i="9"/>
  <c r="D11" i="9"/>
  <c r="D10" i="9"/>
  <c r="E9" i="9"/>
  <c r="C9" i="9"/>
  <c r="C5" i="9" s="1"/>
  <c r="C29" i="9" s="1"/>
  <c r="D8" i="9"/>
  <c r="D7" i="9"/>
  <c r="D6" i="9"/>
  <c r="D51" i="10" l="1"/>
  <c r="D28" i="10"/>
  <c r="C44" i="10"/>
  <c r="D44" i="10" s="1"/>
  <c r="D11" i="10"/>
  <c r="C10" i="10"/>
  <c r="C48" i="10"/>
  <c r="D54" i="10"/>
  <c r="D75" i="10"/>
  <c r="D6" i="10"/>
  <c r="D67" i="10"/>
  <c r="D70" i="10"/>
  <c r="E10" i="10"/>
  <c r="D15" i="10"/>
  <c r="D36" i="10"/>
  <c r="C19" i="10"/>
  <c r="D7" i="10"/>
  <c r="D58" i="10"/>
  <c r="D77" i="10"/>
  <c r="D33" i="10"/>
  <c r="E56" i="10"/>
  <c r="D56" i="10" s="1"/>
  <c r="D66" i="10"/>
  <c r="D40" i="10"/>
  <c r="D60" i="10"/>
  <c r="D72" i="10"/>
  <c r="D78" i="10"/>
  <c r="E48" i="10"/>
  <c r="E20" i="10"/>
  <c r="E53" i="10"/>
  <c r="D53" i="10" s="1"/>
  <c r="E69" i="10"/>
  <c r="D69" i="10" s="1"/>
  <c r="D21" i="9"/>
  <c r="E5" i="9"/>
  <c r="D9" i="9"/>
  <c r="E23" i="9"/>
  <c r="D23" i="9" s="1"/>
  <c r="E25" i="9"/>
  <c r="D25" i="9" s="1"/>
  <c r="D10" i="10" l="1"/>
  <c r="D48" i="10"/>
  <c r="C5" i="10"/>
  <c r="C80" i="10" s="1"/>
  <c r="C79" i="10" s="1"/>
  <c r="E19" i="10"/>
  <c r="D20" i="10"/>
  <c r="E29" i="9"/>
  <c r="D5" i="9"/>
  <c r="D29" i="9" l="1"/>
  <c r="E81" i="10"/>
  <c r="D81" i="10" s="1"/>
  <c r="D19" i="10"/>
  <c r="E5" i="10"/>
  <c r="E80" i="10" l="1"/>
  <c r="D5" i="10"/>
  <c r="D80" i="10" l="1"/>
  <c r="E79" i="10"/>
  <c r="D79" i="10" s="1"/>
</calcChain>
</file>

<file path=xl/sharedStrings.xml><?xml version="1.0" encoding="utf-8"?>
<sst xmlns="http://schemas.openxmlformats.org/spreadsheetml/2006/main" count="122" uniqueCount="114">
  <si>
    <t>编制单位：鹤山市财政局</t>
  </si>
  <si>
    <t>编制日期：2017年 月   日</t>
  </si>
  <si>
    <t>鹤山市2017年本级政府性基金预算
调整表</t>
    <phoneticPr fontId="3" type="noConversion"/>
  </si>
  <si>
    <t>2017年预算</t>
  </si>
  <si>
    <t>交通运输支出</t>
  </si>
  <si>
    <t>鹤山市2017年本级政府性基金预算收入调整表</t>
    <phoneticPr fontId="3" type="noConversion"/>
  </si>
  <si>
    <t>单位:万元</t>
    <phoneticPr fontId="3" type="noConversion"/>
  </si>
  <si>
    <t>科目号</t>
    <phoneticPr fontId="3" type="noConversion"/>
  </si>
  <si>
    <t>科目名称</t>
    <phoneticPr fontId="3" type="noConversion"/>
  </si>
  <si>
    <t>2017年预算</t>
    <phoneticPr fontId="3" type="noConversion"/>
  </si>
  <si>
    <t>调整预算数</t>
    <phoneticPr fontId="3" type="noConversion"/>
  </si>
  <si>
    <t>预计完成数</t>
    <phoneticPr fontId="3" type="noConversion"/>
  </si>
  <si>
    <t>一、政府性基金预算收入</t>
    <phoneticPr fontId="3" type="noConversion"/>
  </si>
  <si>
    <t>新型墙体材料专项基金收入</t>
    <phoneticPr fontId="3" type="noConversion"/>
  </si>
  <si>
    <t>城市公用事业附加收入</t>
    <phoneticPr fontId="3" type="noConversion"/>
  </si>
  <si>
    <t>农业土地开发资金收入</t>
    <phoneticPr fontId="3" type="noConversion"/>
  </si>
  <si>
    <t>国有土地使用权出让收入</t>
    <phoneticPr fontId="3" type="noConversion"/>
  </si>
  <si>
    <t xml:space="preserve">  土地出让价款收入</t>
    <phoneticPr fontId="3" type="noConversion"/>
  </si>
  <si>
    <t xml:space="preserve">  补缴的土地价款</t>
    <phoneticPr fontId="3" type="noConversion"/>
  </si>
  <si>
    <t xml:space="preserve">  划拨土地收入</t>
    <phoneticPr fontId="3" type="noConversion"/>
  </si>
  <si>
    <t xml:space="preserve">  缴纳新增建设用地土地有偿使用费</t>
    <phoneticPr fontId="3" type="noConversion"/>
  </si>
  <si>
    <t>彩票公益金收入</t>
    <phoneticPr fontId="3" type="noConversion"/>
  </si>
  <si>
    <t xml:space="preserve">  福利彩票公益金收入</t>
    <phoneticPr fontId="3" type="noConversion"/>
  </si>
  <si>
    <t xml:space="preserve">  体育彩票公益金收入</t>
    <phoneticPr fontId="3" type="noConversion"/>
  </si>
  <si>
    <t>城市基础设施配套费收入</t>
    <phoneticPr fontId="3" type="noConversion"/>
  </si>
  <si>
    <t>污水处理费收入</t>
    <phoneticPr fontId="3" type="noConversion"/>
  </si>
  <si>
    <t>彩票发行机构和彩票销售机构的业务费用</t>
    <phoneticPr fontId="3" type="noConversion"/>
  </si>
  <si>
    <t>二、上级补助收入</t>
    <phoneticPr fontId="3" type="noConversion"/>
  </si>
  <si>
    <t>政府性基金转移收入</t>
    <phoneticPr fontId="3" type="noConversion"/>
  </si>
  <si>
    <t xml:space="preserve">  政府性基金补助收入</t>
    <phoneticPr fontId="3" type="noConversion"/>
  </si>
  <si>
    <t>三、上年结余收入</t>
    <phoneticPr fontId="3" type="noConversion"/>
  </si>
  <si>
    <t>政府性基金预算上年结余收入</t>
    <phoneticPr fontId="3" type="noConversion"/>
  </si>
  <si>
    <t>四、债务转贷收入</t>
    <phoneticPr fontId="3" type="noConversion"/>
  </si>
  <si>
    <t>地方政府专项债务转贷收入</t>
    <phoneticPr fontId="3" type="noConversion"/>
  </si>
  <si>
    <t>五、调入资金</t>
    <phoneticPr fontId="3" type="noConversion"/>
  </si>
  <si>
    <t>调入政府性基金预算资金</t>
    <phoneticPr fontId="3" type="noConversion"/>
  </si>
  <si>
    <t>收入合计</t>
    <phoneticPr fontId="3" type="noConversion"/>
  </si>
  <si>
    <t>鹤山市2017年本级政府性基金预算支出调整表</t>
    <phoneticPr fontId="3" type="noConversion"/>
  </si>
  <si>
    <t>一、政府性基金预算支出</t>
    <phoneticPr fontId="3" type="noConversion"/>
  </si>
  <si>
    <t>文化体育与传媒支出</t>
    <phoneticPr fontId="3" type="noConversion"/>
  </si>
  <si>
    <t xml:space="preserve">  国家电影事业发展专项资金及对应专项债务收入安排的支出</t>
    <phoneticPr fontId="3" type="noConversion"/>
  </si>
  <si>
    <t xml:space="preserve">    资助城市影院</t>
    <phoneticPr fontId="3" type="noConversion"/>
  </si>
  <si>
    <t xml:space="preserve">    其他国家电影事业发展专项资金支出</t>
    <phoneticPr fontId="3" type="noConversion"/>
  </si>
  <si>
    <t>社会保障和就业支出</t>
    <phoneticPr fontId="3" type="noConversion"/>
  </si>
  <si>
    <t xml:space="preserve">  大中型水库移民后期扶持基金支出</t>
    <phoneticPr fontId="3" type="noConversion"/>
  </si>
  <si>
    <r>
      <t xml:space="preserve">    </t>
    </r>
    <r>
      <rPr>
        <sz val="11.5"/>
        <rFont val="宋体"/>
        <family val="3"/>
        <charset val="134"/>
      </rPr>
      <t>移民补助</t>
    </r>
    <phoneticPr fontId="3" type="noConversion"/>
  </si>
  <si>
    <t xml:space="preserve">    基础设施建设和经济发展</t>
    <phoneticPr fontId="3" type="noConversion"/>
  </si>
  <si>
    <t xml:space="preserve">    其他大中型水库移民后期扶持基金支出</t>
    <phoneticPr fontId="3" type="noConversion"/>
  </si>
  <si>
    <t xml:space="preserve">  小型水库移民扶助基金及对应专项债务收入安排的支出</t>
    <phoneticPr fontId="3" type="noConversion"/>
  </si>
  <si>
    <t xml:space="preserve">    其他小型水库移民扶助基金支出</t>
    <phoneticPr fontId="3" type="noConversion"/>
  </si>
  <si>
    <t>城乡社区支出</t>
    <phoneticPr fontId="3" type="noConversion"/>
  </si>
  <si>
    <t xml:space="preserve">  国有土地使用权出让收入及对应专项债务收入安排的支出</t>
    <phoneticPr fontId="3" type="noConversion"/>
  </si>
  <si>
    <t xml:space="preserve">    征地和拆迁补偿支出</t>
    <phoneticPr fontId="3" type="noConversion"/>
  </si>
  <si>
    <t xml:space="preserve">    土地开发支出</t>
    <phoneticPr fontId="3" type="noConversion"/>
  </si>
  <si>
    <t xml:space="preserve">    城市建设支出</t>
    <phoneticPr fontId="3" type="noConversion"/>
  </si>
  <si>
    <t xml:space="preserve">    农村基础设施建设支出</t>
    <phoneticPr fontId="3" type="noConversion"/>
  </si>
  <si>
    <t xml:space="preserve">    补助被征地农民支出</t>
    <phoneticPr fontId="3" type="noConversion"/>
  </si>
  <si>
    <t xml:space="preserve">    土地出让业务支出</t>
    <phoneticPr fontId="3" type="noConversion"/>
  </si>
  <si>
    <t xml:space="preserve">    其他国有土地使用权出让收入安排的支出</t>
    <phoneticPr fontId="3" type="noConversion"/>
  </si>
  <si>
    <t xml:space="preserve">  城市公用事业附加及对应专项债务收入安排的支出</t>
    <phoneticPr fontId="3" type="noConversion"/>
  </si>
  <si>
    <t xml:space="preserve">    城市公共设施</t>
    <phoneticPr fontId="3" type="noConversion"/>
  </si>
  <si>
    <t xml:space="preserve">    城市环境卫生</t>
    <phoneticPr fontId="3" type="noConversion"/>
  </si>
  <si>
    <t xml:space="preserve">    其他城市公用事业附加安排的支出</t>
    <phoneticPr fontId="3" type="noConversion"/>
  </si>
  <si>
    <t xml:space="preserve">  农业土地开发资金及对应专项债务收入安排的支出</t>
    <phoneticPr fontId="3" type="noConversion"/>
  </si>
  <si>
    <t xml:space="preserve">  新增建设用地土地有偿使用费及对应专项债务收入安排的支出</t>
    <phoneticPr fontId="3" type="noConversion"/>
  </si>
  <si>
    <t xml:space="preserve">    基本农田建设和保护支出</t>
    <phoneticPr fontId="3" type="noConversion"/>
  </si>
  <si>
    <t xml:space="preserve">    土地整理支出</t>
    <phoneticPr fontId="3" type="noConversion"/>
  </si>
  <si>
    <t xml:space="preserve">  城市基础设施配套费及对应专项债务收入安排的支出</t>
    <phoneticPr fontId="3" type="noConversion"/>
  </si>
  <si>
    <t xml:space="preserve">    城市环境卫生</t>
    <phoneticPr fontId="3" type="noConversion"/>
  </si>
  <si>
    <t xml:space="preserve">    其他城市基础设施配套费安排的支出</t>
    <phoneticPr fontId="3" type="noConversion"/>
  </si>
  <si>
    <t xml:space="preserve">  污水处理费及对应专项债务收入安排的支出</t>
    <phoneticPr fontId="3" type="noConversion"/>
  </si>
  <si>
    <t xml:space="preserve">    污水处理设施建设和运营</t>
    <phoneticPr fontId="3" type="noConversion"/>
  </si>
  <si>
    <t xml:space="preserve">    代征手续费</t>
    <phoneticPr fontId="3" type="noConversion"/>
  </si>
  <si>
    <t xml:space="preserve">    其他污水处理费安排的支出</t>
    <phoneticPr fontId="3" type="noConversion"/>
  </si>
  <si>
    <t>农林水支出</t>
    <phoneticPr fontId="3" type="noConversion"/>
  </si>
  <si>
    <t xml:space="preserve">  大中型水库库区基金及对应专项债务收入安排的支出</t>
    <phoneticPr fontId="3" type="noConversion"/>
  </si>
  <si>
    <t xml:space="preserve">    基础设施建设和经济发展</t>
    <phoneticPr fontId="3" type="noConversion"/>
  </si>
  <si>
    <t xml:space="preserve">    其他大中型水库库区基金支出</t>
    <phoneticPr fontId="3" type="noConversion"/>
  </si>
  <si>
    <t xml:space="preserve">  车辆通行费及对应专项债务收入安排的支出</t>
    <phoneticPr fontId="3" type="noConversion"/>
  </si>
  <si>
    <t xml:space="preserve">    其他车辆通行费安排的支出</t>
    <phoneticPr fontId="3" type="noConversion"/>
  </si>
  <si>
    <t xml:space="preserve">  港口建设费及对应专项债务收入安排的支出</t>
    <phoneticPr fontId="3" type="noConversion"/>
  </si>
  <si>
    <t xml:space="preserve">    其他港口建设费安排的支出</t>
    <phoneticPr fontId="3" type="noConversion"/>
  </si>
  <si>
    <t>资源勘探信息等支出</t>
    <phoneticPr fontId="3" type="noConversion"/>
  </si>
  <si>
    <t xml:space="preserve">  新型墙体材料专项基金及对应专项债务收入安排的支出</t>
    <phoneticPr fontId="3" type="noConversion"/>
  </si>
  <si>
    <t xml:space="preserve">    其他新型墙体材料专项基金支出</t>
    <phoneticPr fontId="3" type="noConversion"/>
  </si>
  <si>
    <t>其他支出</t>
    <phoneticPr fontId="3" type="noConversion"/>
  </si>
  <si>
    <t xml:space="preserve">  其他政府性基金及对应专项债务收入安排的支出</t>
    <phoneticPr fontId="3" type="noConversion"/>
  </si>
  <si>
    <t xml:space="preserve">  彩票发行销售机构业务费安排的支出</t>
    <phoneticPr fontId="3" type="noConversion"/>
  </si>
  <si>
    <t xml:space="preserve">    福利彩票销售机构的业务费支出</t>
    <phoneticPr fontId="3" type="noConversion"/>
  </si>
  <si>
    <t xml:space="preserve">  彩票公益金及对应专项债务收入安排的支出</t>
    <phoneticPr fontId="3" type="noConversion"/>
  </si>
  <si>
    <t xml:space="preserve">    用于社会福利的彩票公益金支出</t>
    <phoneticPr fontId="3" type="noConversion"/>
  </si>
  <si>
    <t xml:space="preserve">    用于体育事业的彩票公益金支出</t>
    <phoneticPr fontId="3" type="noConversion"/>
  </si>
  <si>
    <t xml:space="preserve">    用于教育事业的彩票公益金支出</t>
    <phoneticPr fontId="3" type="noConversion"/>
  </si>
  <si>
    <t xml:space="preserve">    用于残疾人事业的彩票公益金支出</t>
    <phoneticPr fontId="3" type="noConversion"/>
  </si>
  <si>
    <t xml:space="preserve">    用于其他社会公益事业的彩票公益金支出</t>
    <phoneticPr fontId="3" type="noConversion"/>
  </si>
  <si>
    <t>债务付息支出</t>
    <phoneticPr fontId="3" type="noConversion"/>
  </si>
  <si>
    <t xml:space="preserve">  地方政府专项债务付息支出</t>
    <phoneticPr fontId="3" type="noConversion"/>
  </si>
  <si>
    <t xml:space="preserve">    国有土地使用权出让金债务付息支出</t>
    <phoneticPr fontId="3" type="noConversion"/>
  </si>
  <si>
    <t>债务发行费用支出</t>
    <phoneticPr fontId="3" type="noConversion"/>
  </si>
  <si>
    <t xml:space="preserve">  地方政府专项债务发行费用支出</t>
    <phoneticPr fontId="3" type="noConversion"/>
  </si>
  <si>
    <t xml:space="preserve">     国有土地使用权出让金债务发行费用支出</t>
    <phoneticPr fontId="3" type="noConversion"/>
  </si>
  <si>
    <t>二、转移性支出</t>
    <phoneticPr fontId="3" type="noConversion"/>
  </si>
  <si>
    <t xml:space="preserve">    政府性基金补助支出</t>
    <phoneticPr fontId="3" type="noConversion"/>
  </si>
  <si>
    <t xml:space="preserve">    政府性基金上解支出</t>
    <phoneticPr fontId="3" type="noConversion"/>
  </si>
  <si>
    <t>三、债务还本支出</t>
    <phoneticPr fontId="3" type="noConversion"/>
  </si>
  <si>
    <t xml:space="preserve">  地方政府专项债务还本支出</t>
    <phoneticPr fontId="3" type="noConversion"/>
  </si>
  <si>
    <t>四、调出资金</t>
    <phoneticPr fontId="3" type="noConversion"/>
  </si>
  <si>
    <t xml:space="preserve">    政府性基金预算调出资金</t>
    <phoneticPr fontId="3" type="noConversion"/>
  </si>
  <si>
    <t>五、年终结余</t>
    <phoneticPr fontId="3" type="noConversion"/>
  </si>
  <si>
    <t xml:space="preserve">   政府性基金年终结余</t>
    <phoneticPr fontId="3" type="noConversion"/>
  </si>
  <si>
    <t>支出合计</t>
    <phoneticPr fontId="3" type="noConversion"/>
  </si>
  <si>
    <r>
      <t>附件1</t>
    </r>
    <r>
      <rPr>
        <sz val="12"/>
        <rFont val="宋体"/>
        <family val="3"/>
        <charset val="134"/>
      </rPr>
      <t>：</t>
    </r>
    <phoneticPr fontId="3" type="noConversion"/>
  </si>
  <si>
    <r>
      <t>附件2</t>
    </r>
    <r>
      <rPr>
        <sz val="12"/>
        <rFont val="宋体"/>
        <family val="3"/>
        <charset val="134"/>
      </rPr>
      <t>：</t>
    </r>
    <phoneticPr fontId="3" type="noConversion"/>
  </si>
  <si>
    <r>
      <t>附件</t>
    </r>
    <r>
      <rPr>
        <sz val="12"/>
        <rFont val="宋体"/>
        <family val="3"/>
        <charset val="134"/>
      </rPr>
      <t>：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</si>
</sst>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#,###\ ;\-#,###\ ;;"/>
    <numFmt numFmtId="177" formatCode="_ * #,##0_ ;_ * \-#,##0_ ;_ * &quot;-&quot;??_ ;_ @_ "/>
  </numFmts>
  <fonts count="2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20"/>
      <name val="黑体"/>
      <family val="3"/>
      <charset val="134"/>
    </font>
    <font>
      <sz val="11"/>
      <name val="宋体"/>
      <family val="3"/>
      <charset val="134"/>
    </font>
    <font>
      <b/>
      <sz val="11.5"/>
      <name val="宋体"/>
      <family val="3"/>
      <charset val="134"/>
    </font>
    <font>
      <b/>
      <sz val="11"/>
      <name val="宋体"/>
      <family val="3"/>
      <charset val="134"/>
    </font>
    <font>
      <sz val="11.5"/>
      <name val="宋体"/>
      <family val="3"/>
      <charset val="134"/>
    </font>
    <font>
      <sz val="11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1.5"/>
      <name val="黑体"/>
      <family val="3"/>
      <charset val="134"/>
    </font>
    <font>
      <b/>
      <sz val="11"/>
      <name val="黑体"/>
      <family val="3"/>
      <charset val="134"/>
    </font>
    <font>
      <b/>
      <sz val="11"/>
      <name val="宋体"/>
      <family val="3"/>
      <charset val="134"/>
      <scheme val="minor"/>
    </font>
    <font>
      <b/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49" fontId="5" fillId="0" borderId="0" xfId="1" applyNumberFormat="1" applyFont="1" applyAlignment="1">
      <alignment vertical="center" wrapText="1"/>
    </xf>
    <xf numFmtId="49" fontId="5" fillId="0" borderId="0" xfId="1" applyNumberFormat="1" applyFont="1" applyAlignment="1">
      <alignment horizontal="center" vertical="center" wrapText="1"/>
    </xf>
    <xf numFmtId="0" fontId="1" fillId="0" borderId="0" xfId="1" applyAlignment="1">
      <alignment vertical="center"/>
    </xf>
    <xf numFmtId="0" fontId="4" fillId="0" borderId="0" xfId="1" applyFont="1" applyAlignment="1">
      <alignment horizontal="left" vertical="center"/>
    </xf>
    <xf numFmtId="49" fontId="6" fillId="0" borderId="0" xfId="1" applyNumberFormat="1" applyFont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 shrinkToFit="1"/>
    </xf>
    <xf numFmtId="0" fontId="9" fillId="0" borderId="0" xfId="1" applyFont="1" applyAlignment="1">
      <alignment horizontal="right" vertical="center"/>
    </xf>
    <xf numFmtId="0" fontId="12" fillId="0" borderId="2" xfId="0" applyFont="1" applyFill="1" applyBorder="1" applyAlignment="1">
      <alignment horizontal="center" vertical="center" wrapText="1"/>
    </xf>
    <xf numFmtId="41" fontId="12" fillId="0" borderId="1" xfId="3" applyNumberFormat="1" applyFont="1" applyFill="1" applyBorder="1" applyAlignment="1">
      <alignment vertical="center"/>
    </xf>
    <xf numFmtId="41" fontId="12" fillId="0" borderId="1" xfId="3" applyNumberFormat="1" applyFont="1" applyFill="1" applyBorder="1" applyAlignment="1">
      <alignment vertical="center" wrapText="1"/>
    </xf>
    <xf numFmtId="41" fontId="14" fillId="0" borderId="1" xfId="3" applyNumberFormat="1" applyFont="1" applyFill="1" applyBorder="1" applyAlignment="1">
      <alignment vertical="center"/>
    </xf>
    <xf numFmtId="41" fontId="12" fillId="0" borderId="1" xfId="3" applyNumberFormat="1" applyFont="1" applyFill="1" applyBorder="1" applyAlignment="1">
      <alignment horizontal="center" vertical="center" wrapText="1"/>
    </xf>
    <xf numFmtId="41" fontId="14" fillId="0" borderId="1" xfId="3" applyNumberFormat="1" applyFont="1" applyFill="1" applyBorder="1" applyAlignment="1">
      <alignment horizontal="center" vertical="center" wrapText="1"/>
    </xf>
    <xf numFmtId="177" fontId="13" fillId="0" borderId="0" xfId="3" applyNumberFormat="1" applyFont="1" applyFill="1" applyBorder="1" applyAlignment="1">
      <alignment vertical="center"/>
    </xf>
    <xf numFmtId="41" fontId="22" fillId="0" borderId="1" xfId="3" applyNumberFormat="1" applyFont="1" applyFill="1" applyBorder="1" applyAlignment="1">
      <alignment vertical="center"/>
    </xf>
    <xf numFmtId="41" fontId="16" fillId="0" borderId="1" xfId="3" applyNumberFormat="1" applyFont="1" applyBorder="1" applyAlignment="1">
      <alignment vertical="center"/>
    </xf>
    <xf numFmtId="41" fontId="16" fillId="0" borderId="1" xfId="3" applyNumberFormat="1" applyFont="1" applyFill="1" applyBorder="1" applyAlignment="1">
      <alignment vertical="center" wrapText="1"/>
    </xf>
    <xf numFmtId="41" fontId="22" fillId="0" borderId="1" xfId="3" applyNumberFormat="1" applyFont="1" applyBorder="1" applyAlignment="1">
      <alignment vertical="center"/>
    </xf>
    <xf numFmtId="41" fontId="16" fillId="0" borderId="1" xfId="3" applyNumberFormat="1" applyFont="1" applyFill="1" applyBorder="1" applyAlignment="1">
      <alignment vertical="center"/>
    </xf>
    <xf numFmtId="37" fontId="21" fillId="0" borderId="0" xfId="3" applyNumberFormat="1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14" fillId="0" borderId="0" xfId="0" applyFont="1" applyAlignment="1">
      <alignment vertical="center"/>
    </xf>
    <xf numFmtId="177" fontId="13" fillId="0" borderId="0" xfId="0" applyNumberFormat="1" applyFont="1" applyFill="1" applyBorder="1" applyAlignment="1">
      <alignment vertical="center" wrapText="1"/>
    </xf>
    <xf numFmtId="0" fontId="11" fillId="0" borderId="0" xfId="0" applyFont="1" applyFill="1" applyAlignment="1">
      <alignment vertical="center"/>
    </xf>
    <xf numFmtId="10" fontId="0" fillId="0" borderId="0" xfId="0" applyNumberFormat="1" applyFill="1" applyAlignment="1">
      <alignment vertical="center"/>
    </xf>
    <xf numFmtId="0" fontId="21" fillId="0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vertical="center" wrapText="1"/>
    </xf>
    <xf numFmtId="0" fontId="21" fillId="0" borderId="0" xfId="0" applyFont="1" applyAlignment="1">
      <alignment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1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10" fontId="0" fillId="0" borderId="0" xfId="0" applyNumberFormat="1" applyFill="1" applyAlignment="1">
      <alignment horizontal="right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2" fillId="0" borderId="5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6" fontId="18" fillId="0" borderId="1" xfId="0" applyNumberFormat="1" applyFont="1" applyFill="1" applyBorder="1" applyAlignment="1">
      <alignment vertical="center"/>
    </xf>
    <xf numFmtId="0" fontId="17" fillId="0" borderId="0" xfId="0" applyFont="1" applyFill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 wrapText="1"/>
    </xf>
    <xf numFmtId="10" fontId="21" fillId="0" borderId="0" xfId="3" applyNumberFormat="1" applyFont="1" applyFill="1" applyBorder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10" fillId="0" borderId="0" xfId="0" applyNumberFormat="1" applyFont="1" applyFill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</cellXfs>
  <cellStyles count="4">
    <cellStyle name="常规" xfId="0" builtinId="0"/>
    <cellStyle name="常规 2" xfId="1"/>
    <cellStyle name="千位分隔 2" xfId="2"/>
    <cellStyle name="千位分隔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2017&#24180;&#20840;&#24066;&#65288;&#26412;&#32423;&#65289;&#25919;&#24220;&#24615;&#22522;&#37329;&#39044;&#31639;&#35843;&#25972;&#34920;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附件3封面"/>
      <sheetName val="全市政府性基金收入"/>
      <sheetName val="全市政府性基金支出 "/>
      <sheetName val="附件4封面"/>
      <sheetName val="本级政府性基金收入"/>
      <sheetName val="本级政府性基金支出"/>
      <sheetName val="Sheet1"/>
    </sheetNames>
    <sheetDataSet>
      <sheetData sheetId="0"/>
      <sheetData sheetId="1"/>
      <sheetData sheetId="2"/>
      <sheetData sheetId="3"/>
      <sheetData sheetId="4">
        <row r="29">
          <cell r="C29">
            <v>202148.75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B7" sqref="B7"/>
    </sheetView>
  </sheetViews>
  <sheetFormatPr defaultRowHeight="13.5"/>
  <cols>
    <col min="1" max="1" width="9" style="3"/>
    <col min="2" max="2" width="10.375" style="3" customWidth="1"/>
    <col min="3" max="3" width="9.625" style="3" customWidth="1"/>
    <col min="4" max="11" width="9" style="3"/>
    <col min="12" max="12" width="10" style="3" customWidth="1"/>
    <col min="13" max="257" width="9" style="3"/>
    <col min="258" max="258" width="10.375" style="3" customWidth="1"/>
    <col min="259" max="259" width="9.625" style="3" customWidth="1"/>
    <col min="260" max="267" width="9" style="3"/>
    <col min="268" max="268" width="10" style="3" customWidth="1"/>
    <col min="269" max="513" width="9" style="3"/>
    <col min="514" max="514" width="10.375" style="3" customWidth="1"/>
    <col min="515" max="515" width="9.625" style="3" customWidth="1"/>
    <col min="516" max="523" width="9" style="3"/>
    <col min="524" max="524" width="10" style="3" customWidth="1"/>
    <col min="525" max="769" width="9" style="3"/>
    <col min="770" max="770" width="10.375" style="3" customWidth="1"/>
    <col min="771" max="771" width="9.625" style="3" customWidth="1"/>
    <col min="772" max="779" width="9" style="3"/>
    <col min="780" max="780" width="10" style="3" customWidth="1"/>
    <col min="781" max="1025" width="9" style="3"/>
    <col min="1026" max="1026" width="10.375" style="3" customWidth="1"/>
    <col min="1027" max="1027" width="9.625" style="3" customWidth="1"/>
    <col min="1028" max="1035" width="9" style="3"/>
    <col min="1036" max="1036" width="10" style="3" customWidth="1"/>
    <col min="1037" max="1281" width="9" style="3"/>
    <col min="1282" max="1282" width="10.375" style="3" customWidth="1"/>
    <col min="1283" max="1283" width="9.625" style="3" customWidth="1"/>
    <col min="1284" max="1291" width="9" style="3"/>
    <col min="1292" max="1292" width="10" style="3" customWidth="1"/>
    <col min="1293" max="1537" width="9" style="3"/>
    <col min="1538" max="1538" width="10.375" style="3" customWidth="1"/>
    <col min="1539" max="1539" width="9.625" style="3" customWidth="1"/>
    <col min="1540" max="1547" width="9" style="3"/>
    <col min="1548" max="1548" width="10" style="3" customWidth="1"/>
    <col min="1549" max="1793" width="9" style="3"/>
    <col min="1794" max="1794" width="10.375" style="3" customWidth="1"/>
    <col min="1795" max="1795" width="9.625" style="3" customWidth="1"/>
    <col min="1796" max="1803" width="9" style="3"/>
    <col min="1804" max="1804" width="10" style="3" customWidth="1"/>
    <col min="1805" max="2049" width="9" style="3"/>
    <col min="2050" max="2050" width="10.375" style="3" customWidth="1"/>
    <col min="2051" max="2051" width="9.625" style="3" customWidth="1"/>
    <col min="2052" max="2059" width="9" style="3"/>
    <col min="2060" max="2060" width="10" style="3" customWidth="1"/>
    <col min="2061" max="2305" width="9" style="3"/>
    <col min="2306" max="2306" width="10.375" style="3" customWidth="1"/>
    <col min="2307" max="2307" width="9.625" style="3" customWidth="1"/>
    <col min="2308" max="2315" width="9" style="3"/>
    <col min="2316" max="2316" width="10" style="3" customWidth="1"/>
    <col min="2317" max="2561" width="9" style="3"/>
    <col min="2562" max="2562" width="10.375" style="3" customWidth="1"/>
    <col min="2563" max="2563" width="9.625" style="3" customWidth="1"/>
    <col min="2564" max="2571" width="9" style="3"/>
    <col min="2572" max="2572" width="10" style="3" customWidth="1"/>
    <col min="2573" max="2817" width="9" style="3"/>
    <col min="2818" max="2818" width="10.375" style="3" customWidth="1"/>
    <col min="2819" max="2819" width="9.625" style="3" customWidth="1"/>
    <col min="2820" max="2827" width="9" style="3"/>
    <col min="2828" max="2828" width="10" style="3" customWidth="1"/>
    <col min="2829" max="3073" width="9" style="3"/>
    <col min="3074" max="3074" width="10.375" style="3" customWidth="1"/>
    <col min="3075" max="3075" width="9.625" style="3" customWidth="1"/>
    <col min="3076" max="3083" width="9" style="3"/>
    <col min="3084" max="3084" width="10" style="3" customWidth="1"/>
    <col min="3085" max="3329" width="9" style="3"/>
    <col min="3330" max="3330" width="10.375" style="3" customWidth="1"/>
    <col min="3331" max="3331" width="9.625" style="3" customWidth="1"/>
    <col min="3332" max="3339" width="9" style="3"/>
    <col min="3340" max="3340" width="10" style="3" customWidth="1"/>
    <col min="3341" max="3585" width="9" style="3"/>
    <col min="3586" max="3586" width="10.375" style="3" customWidth="1"/>
    <col min="3587" max="3587" width="9.625" style="3" customWidth="1"/>
    <col min="3588" max="3595" width="9" style="3"/>
    <col min="3596" max="3596" width="10" style="3" customWidth="1"/>
    <col min="3597" max="3841" width="9" style="3"/>
    <col min="3842" max="3842" width="10.375" style="3" customWidth="1"/>
    <col min="3843" max="3843" width="9.625" style="3" customWidth="1"/>
    <col min="3844" max="3851" width="9" style="3"/>
    <col min="3852" max="3852" width="10" style="3" customWidth="1"/>
    <col min="3853" max="4097" width="9" style="3"/>
    <col min="4098" max="4098" width="10.375" style="3" customWidth="1"/>
    <col min="4099" max="4099" width="9.625" style="3" customWidth="1"/>
    <col min="4100" max="4107" width="9" style="3"/>
    <col min="4108" max="4108" width="10" style="3" customWidth="1"/>
    <col min="4109" max="4353" width="9" style="3"/>
    <col min="4354" max="4354" width="10.375" style="3" customWidth="1"/>
    <col min="4355" max="4355" width="9.625" style="3" customWidth="1"/>
    <col min="4356" max="4363" width="9" style="3"/>
    <col min="4364" max="4364" width="10" style="3" customWidth="1"/>
    <col min="4365" max="4609" width="9" style="3"/>
    <col min="4610" max="4610" width="10.375" style="3" customWidth="1"/>
    <col min="4611" max="4611" width="9.625" style="3" customWidth="1"/>
    <col min="4612" max="4619" width="9" style="3"/>
    <col min="4620" max="4620" width="10" style="3" customWidth="1"/>
    <col min="4621" max="4865" width="9" style="3"/>
    <col min="4866" max="4866" width="10.375" style="3" customWidth="1"/>
    <col min="4867" max="4867" width="9.625" style="3" customWidth="1"/>
    <col min="4868" max="4875" width="9" style="3"/>
    <col min="4876" max="4876" width="10" style="3" customWidth="1"/>
    <col min="4877" max="5121" width="9" style="3"/>
    <col min="5122" max="5122" width="10.375" style="3" customWidth="1"/>
    <col min="5123" max="5123" width="9.625" style="3" customWidth="1"/>
    <col min="5124" max="5131" width="9" style="3"/>
    <col min="5132" max="5132" width="10" style="3" customWidth="1"/>
    <col min="5133" max="5377" width="9" style="3"/>
    <col min="5378" max="5378" width="10.375" style="3" customWidth="1"/>
    <col min="5379" max="5379" width="9.625" style="3" customWidth="1"/>
    <col min="5380" max="5387" width="9" style="3"/>
    <col min="5388" max="5388" width="10" style="3" customWidth="1"/>
    <col min="5389" max="5633" width="9" style="3"/>
    <col min="5634" max="5634" width="10.375" style="3" customWidth="1"/>
    <col min="5635" max="5635" width="9.625" style="3" customWidth="1"/>
    <col min="5636" max="5643" width="9" style="3"/>
    <col min="5644" max="5644" width="10" style="3" customWidth="1"/>
    <col min="5645" max="5889" width="9" style="3"/>
    <col min="5890" max="5890" width="10.375" style="3" customWidth="1"/>
    <col min="5891" max="5891" width="9.625" style="3" customWidth="1"/>
    <col min="5892" max="5899" width="9" style="3"/>
    <col min="5900" max="5900" width="10" style="3" customWidth="1"/>
    <col min="5901" max="6145" width="9" style="3"/>
    <col min="6146" max="6146" width="10.375" style="3" customWidth="1"/>
    <col min="6147" max="6147" width="9.625" style="3" customWidth="1"/>
    <col min="6148" max="6155" width="9" style="3"/>
    <col min="6156" max="6156" width="10" style="3" customWidth="1"/>
    <col min="6157" max="6401" width="9" style="3"/>
    <col min="6402" max="6402" width="10.375" style="3" customWidth="1"/>
    <col min="6403" max="6403" width="9.625" style="3" customWidth="1"/>
    <col min="6404" max="6411" width="9" style="3"/>
    <col min="6412" max="6412" width="10" style="3" customWidth="1"/>
    <col min="6413" max="6657" width="9" style="3"/>
    <col min="6658" max="6658" width="10.375" style="3" customWidth="1"/>
    <col min="6659" max="6659" width="9.625" style="3" customWidth="1"/>
    <col min="6660" max="6667" width="9" style="3"/>
    <col min="6668" max="6668" width="10" style="3" customWidth="1"/>
    <col min="6669" max="6913" width="9" style="3"/>
    <col min="6914" max="6914" width="10.375" style="3" customWidth="1"/>
    <col min="6915" max="6915" width="9.625" style="3" customWidth="1"/>
    <col min="6916" max="6923" width="9" style="3"/>
    <col min="6924" max="6924" width="10" style="3" customWidth="1"/>
    <col min="6925" max="7169" width="9" style="3"/>
    <col min="7170" max="7170" width="10.375" style="3" customWidth="1"/>
    <col min="7171" max="7171" width="9.625" style="3" customWidth="1"/>
    <col min="7172" max="7179" width="9" style="3"/>
    <col min="7180" max="7180" width="10" style="3" customWidth="1"/>
    <col min="7181" max="7425" width="9" style="3"/>
    <col min="7426" max="7426" width="10.375" style="3" customWidth="1"/>
    <col min="7427" max="7427" width="9.625" style="3" customWidth="1"/>
    <col min="7428" max="7435" width="9" style="3"/>
    <col min="7436" max="7436" width="10" style="3" customWidth="1"/>
    <col min="7437" max="7681" width="9" style="3"/>
    <col min="7682" max="7682" width="10.375" style="3" customWidth="1"/>
    <col min="7683" max="7683" width="9.625" style="3" customWidth="1"/>
    <col min="7684" max="7691" width="9" style="3"/>
    <col min="7692" max="7692" width="10" style="3" customWidth="1"/>
    <col min="7693" max="7937" width="9" style="3"/>
    <col min="7938" max="7938" width="10.375" style="3" customWidth="1"/>
    <col min="7939" max="7939" width="9.625" style="3" customWidth="1"/>
    <col min="7940" max="7947" width="9" style="3"/>
    <col min="7948" max="7948" width="10" style="3" customWidth="1"/>
    <col min="7949" max="8193" width="9" style="3"/>
    <col min="8194" max="8194" width="10.375" style="3" customWidth="1"/>
    <col min="8195" max="8195" width="9.625" style="3" customWidth="1"/>
    <col min="8196" max="8203" width="9" style="3"/>
    <col min="8204" max="8204" width="10" style="3" customWidth="1"/>
    <col min="8205" max="8449" width="9" style="3"/>
    <col min="8450" max="8450" width="10.375" style="3" customWidth="1"/>
    <col min="8451" max="8451" width="9.625" style="3" customWidth="1"/>
    <col min="8452" max="8459" width="9" style="3"/>
    <col min="8460" max="8460" width="10" style="3" customWidth="1"/>
    <col min="8461" max="8705" width="9" style="3"/>
    <col min="8706" max="8706" width="10.375" style="3" customWidth="1"/>
    <col min="8707" max="8707" width="9.625" style="3" customWidth="1"/>
    <col min="8708" max="8715" width="9" style="3"/>
    <col min="8716" max="8716" width="10" style="3" customWidth="1"/>
    <col min="8717" max="8961" width="9" style="3"/>
    <col min="8962" max="8962" width="10.375" style="3" customWidth="1"/>
    <col min="8963" max="8963" width="9.625" style="3" customWidth="1"/>
    <col min="8964" max="8971" width="9" style="3"/>
    <col min="8972" max="8972" width="10" style="3" customWidth="1"/>
    <col min="8973" max="9217" width="9" style="3"/>
    <col min="9218" max="9218" width="10.375" style="3" customWidth="1"/>
    <col min="9219" max="9219" width="9.625" style="3" customWidth="1"/>
    <col min="9220" max="9227" width="9" style="3"/>
    <col min="9228" max="9228" width="10" style="3" customWidth="1"/>
    <col min="9229" max="9473" width="9" style="3"/>
    <col min="9474" max="9474" width="10.375" style="3" customWidth="1"/>
    <col min="9475" max="9475" width="9.625" style="3" customWidth="1"/>
    <col min="9476" max="9483" width="9" style="3"/>
    <col min="9484" max="9484" width="10" style="3" customWidth="1"/>
    <col min="9485" max="9729" width="9" style="3"/>
    <col min="9730" max="9730" width="10.375" style="3" customWidth="1"/>
    <col min="9731" max="9731" width="9.625" style="3" customWidth="1"/>
    <col min="9732" max="9739" width="9" style="3"/>
    <col min="9740" max="9740" width="10" style="3" customWidth="1"/>
    <col min="9741" max="9985" width="9" style="3"/>
    <col min="9986" max="9986" width="10.375" style="3" customWidth="1"/>
    <col min="9987" max="9987" width="9.625" style="3" customWidth="1"/>
    <col min="9988" max="9995" width="9" style="3"/>
    <col min="9996" max="9996" width="10" style="3" customWidth="1"/>
    <col min="9997" max="10241" width="9" style="3"/>
    <col min="10242" max="10242" width="10.375" style="3" customWidth="1"/>
    <col min="10243" max="10243" width="9.625" style="3" customWidth="1"/>
    <col min="10244" max="10251" width="9" style="3"/>
    <col min="10252" max="10252" width="10" style="3" customWidth="1"/>
    <col min="10253" max="10497" width="9" style="3"/>
    <col min="10498" max="10498" width="10.375" style="3" customWidth="1"/>
    <col min="10499" max="10499" width="9.625" style="3" customWidth="1"/>
    <col min="10500" max="10507" width="9" style="3"/>
    <col min="10508" max="10508" width="10" style="3" customWidth="1"/>
    <col min="10509" max="10753" width="9" style="3"/>
    <col min="10754" max="10754" width="10.375" style="3" customWidth="1"/>
    <col min="10755" max="10755" width="9.625" style="3" customWidth="1"/>
    <col min="10756" max="10763" width="9" style="3"/>
    <col min="10764" max="10764" width="10" style="3" customWidth="1"/>
    <col min="10765" max="11009" width="9" style="3"/>
    <col min="11010" max="11010" width="10.375" style="3" customWidth="1"/>
    <col min="11011" max="11011" width="9.625" style="3" customWidth="1"/>
    <col min="11012" max="11019" width="9" style="3"/>
    <col min="11020" max="11020" width="10" style="3" customWidth="1"/>
    <col min="11021" max="11265" width="9" style="3"/>
    <col min="11266" max="11266" width="10.375" style="3" customWidth="1"/>
    <col min="11267" max="11267" width="9.625" style="3" customWidth="1"/>
    <col min="11268" max="11275" width="9" style="3"/>
    <col min="11276" max="11276" width="10" style="3" customWidth="1"/>
    <col min="11277" max="11521" width="9" style="3"/>
    <col min="11522" max="11522" width="10.375" style="3" customWidth="1"/>
    <col min="11523" max="11523" width="9.625" style="3" customWidth="1"/>
    <col min="11524" max="11531" width="9" style="3"/>
    <col min="11532" max="11532" width="10" style="3" customWidth="1"/>
    <col min="11533" max="11777" width="9" style="3"/>
    <col min="11778" max="11778" width="10.375" style="3" customWidth="1"/>
    <col min="11779" max="11779" width="9.625" style="3" customWidth="1"/>
    <col min="11780" max="11787" width="9" style="3"/>
    <col min="11788" max="11788" width="10" style="3" customWidth="1"/>
    <col min="11789" max="12033" width="9" style="3"/>
    <col min="12034" max="12034" width="10.375" style="3" customWidth="1"/>
    <col min="12035" max="12035" width="9.625" style="3" customWidth="1"/>
    <col min="12036" max="12043" width="9" style="3"/>
    <col min="12044" max="12044" width="10" style="3" customWidth="1"/>
    <col min="12045" max="12289" width="9" style="3"/>
    <col min="12290" max="12290" width="10.375" style="3" customWidth="1"/>
    <col min="12291" max="12291" width="9.625" style="3" customWidth="1"/>
    <col min="12292" max="12299" width="9" style="3"/>
    <col min="12300" max="12300" width="10" style="3" customWidth="1"/>
    <col min="12301" max="12545" width="9" style="3"/>
    <col min="12546" max="12546" width="10.375" style="3" customWidth="1"/>
    <col min="12547" max="12547" width="9.625" style="3" customWidth="1"/>
    <col min="12548" max="12555" width="9" style="3"/>
    <col min="12556" max="12556" width="10" style="3" customWidth="1"/>
    <col min="12557" max="12801" width="9" style="3"/>
    <col min="12802" max="12802" width="10.375" style="3" customWidth="1"/>
    <col min="12803" max="12803" width="9.625" style="3" customWidth="1"/>
    <col min="12804" max="12811" width="9" style="3"/>
    <col min="12812" max="12812" width="10" style="3" customWidth="1"/>
    <col min="12813" max="13057" width="9" style="3"/>
    <col min="13058" max="13058" width="10.375" style="3" customWidth="1"/>
    <col min="13059" max="13059" width="9.625" style="3" customWidth="1"/>
    <col min="13060" max="13067" width="9" style="3"/>
    <col min="13068" max="13068" width="10" style="3" customWidth="1"/>
    <col min="13069" max="13313" width="9" style="3"/>
    <col min="13314" max="13314" width="10.375" style="3" customWidth="1"/>
    <col min="13315" max="13315" width="9.625" style="3" customWidth="1"/>
    <col min="13316" max="13323" width="9" style="3"/>
    <col min="13324" max="13324" width="10" style="3" customWidth="1"/>
    <col min="13325" max="13569" width="9" style="3"/>
    <col min="13570" max="13570" width="10.375" style="3" customWidth="1"/>
    <col min="13571" max="13571" width="9.625" style="3" customWidth="1"/>
    <col min="13572" max="13579" width="9" style="3"/>
    <col min="13580" max="13580" width="10" style="3" customWidth="1"/>
    <col min="13581" max="13825" width="9" style="3"/>
    <col min="13826" max="13826" width="10.375" style="3" customWidth="1"/>
    <col min="13827" max="13827" width="9.625" style="3" customWidth="1"/>
    <col min="13828" max="13835" width="9" style="3"/>
    <col min="13836" max="13836" width="10" style="3" customWidth="1"/>
    <col min="13837" max="14081" width="9" style="3"/>
    <col min="14082" max="14082" width="10.375" style="3" customWidth="1"/>
    <col min="14083" max="14083" width="9.625" style="3" customWidth="1"/>
    <col min="14084" max="14091" width="9" style="3"/>
    <col min="14092" max="14092" width="10" style="3" customWidth="1"/>
    <col min="14093" max="14337" width="9" style="3"/>
    <col min="14338" max="14338" width="10.375" style="3" customWidth="1"/>
    <col min="14339" max="14339" width="9.625" style="3" customWidth="1"/>
    <col min="14340" max="14347" width="9" style="3"/>
    <col min="14348" max="14348" width="10" style="3" customWidth="1"/>
    <col min="14349" max="14593" width="9" style="3"/>
    <col min="14594" max="14594" width="10.375" style="3" customWidth="1"/>
    <col min="14595" max="14595" width="9.625" style="3" customWidth="1"/>
    <col min="14596" max="14603" width="9" style="3"/>
    <col min="14604" max="14604" width="10" style="3" customWidth="1"/>
    <col min="14605" max="14849" width="9" style="3"/>
    <col min="14850" max="14850" width="10.375" style="3" customWidth="1"/>
    <col min="14851" max="14851" width="9.625" style="3" customWidth="1"/>
    <col min="14852" max="14859" width="9" style="3"/>
    <col min="14860" max="14860" width="10" style="3" customWidth="1"/>
    <col min="14861" max="15105" width="9" style="3"/>
    <col min="15106" max="15106" width="10.375" style="3" customWidth="1"/>
    <col min="15107" max="15107" width="9.625" style="3" customWidth="1"/>
    <col min="15108" max="15115" width="9" style="3"/>
    <col min="15116" max="15116" width="10" style="3" customWidth="1"/>
    <col min="15117" max="15361" width="9" style="3"/>
    <col min="15362" max="15362" width="10.375" style="3" customWidth="1"/>
    <col min="15363" max="15363" width="9.625" style="3" customWidth="1"/>
    <col min="15364" max="15371" width="9" style="3"/>
    <col min="15372" max="15372" width="10" style="3" customWidth="1"/>
    <col min="15373" max="15617" width="9" style="3"/>
    <col min="15618" max="15618" width="10.375" style="3" customWidth="1"/>
    <col min="15619" max="15619" width="9.625" style="3" customWidth="1"/>
    <col min="15620" max="15627" width="9" style="3"/>
    <col min="15628" max="15628" width="10" style="3" customWidth="1"/>
    <col min="15629" max="15873" width="9" style="3"/>
    <col min="15874" max="15874" width="10.375" style="3" customWidth="1"/>
    <col min="15875" max="15875" width="9.625" style="3" customWidth="1"/>
    <col min="15876" max="15883" width="9" style="3"/>
    <col min="15884" max="15884" width="10" style="3" customWidth="1"/>
    <col min="15885" max="16129" width="9" style="3"/>
    <col min="16130" max="16130" width="10.375" style="3" customWidth="1"/>
    <col min="16131" max="16131" width="9.625" style="3" customWidth="1"/>
    <col min="16132" max="16139" width="9" style="3"/>
    <col min="16140" max="16140" width="10" style="3" customWidth="1"/>
    <col min="16141" max="16384" width="9" style="3"/>
  </cols>
  <sheetData>
    <row r="1" spans="1:14" ht="14.25">
      <c r="A1" s="43" t="s">
        <v>113</v>
      </c>
      <c r="B1" s="2"/>
      <c r="C1" s="2"/>
      <c r="D1" s="1"/>
      <c r="E1" s="2"/>
      <c r="F1" s="2"/>
    </row>
    <row r="2" spans="1:14" ht="14.25">
      <c r="A2" s="1"/>
      <c r="D2" s="1"/>
    </row>
    <row r="3" spans="1:14" ht="18" customHeight="1">
      <c r="A3" s="4"/>
      <c r="B3" s="4"/>
      <c r="C3" s="4"/>
      <c r="D3" s="1"/>
    </row>
    <row r="4" spans="1:14" ht="18" customHeight="1">
      <c r="A4" s="4"/>
      <c r="B4" s="4"/>
      <c r="C4" s="4"/>
      <c r="D4" s="1"/>
    </row>
    <row r="5" spans="1:14" ht="18" customHeight="1">
      <c r="A5" s="4"/>
      <c r="B5" s="4"/>
      <c r="C5" s="4"/>
      <c r="D5" s="1"/>
    </row>
    <row r="6" spans="1:14" ht="18" customHeight="1">
      <c r="A6" s="5"/>
      <c r="B6" s="5"/>
      <c r="C6" s="5"/>
    </row>
    <row r="7" spans="1:14" ht="18" customHeight="1">
      <c r="A7" s="5"/>
      <c r="B7" s="5"/>
      <c r="C7" s="5"/>
    </row>
    <row r="8" spans="1:14" ht="18" customHeight="1">
      <c r="A8" s="5"/>
      <c r="B8" s="5"/>
      <c r="C8" s="5"/>
    </row>
    <row r="9" spans="1:14" ht="66" customHeight="1">
      <c r="A9" s="59" t="s">
        <v>2</v>
      </c>
      <c r="B9" s="59"/>
      <c r="C9" s="59"/>
      <c r="D9" s="59"/>
      <c r="E9" s="59"/>
      <c r="F9" s="59"/>
      <c r="G9" s="59"/>
      <c r="H9" s="59"/>
      <c r="I9" s="59"/>
      <c r="J9" s="6"/>
      <c r="K9" s="6"/>
      <c r="L9" s="6"/>
      <c r="M9" s="6"/>
      <c r="N9" s="6"/>
    </row>
    <row r="10" spans="1:14" ht="18" customHeight="1"/>
    <row r="11" spans="1:14" ht="18" customHeight="1"/>
    <row r="12" spans="1:14" ht="18" customHeight="1"/>
    <row r="13" spans="1:14" ht="18" customHeight="1"/>
    <row r="14" spans="1:14" ht="18" customHeight="1"/>
    <row r="15" spans="1:14" ht="18" customHeight="1"/>
    <row r="16" spans="1:14" ht="18" customHeight="1"/>
    <row r="17" spans="1:13" ht="18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8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8" customHeight="1">
      <c r="A19" s="7"/>
      <c r="B19" s="7"/>
      <c r="C19" s="7"/>
      <c r="D19" s="7"/>
      <c r="E19" s="8"/>
      <c r="F19" s="7"/>
      <c r="G19" s="9"/>
      <c r="H19" s="9"/>
      <c r="I19" s="9"/>
      <c r="J19" s="7"/>
      <c r="K19" s="7"/>
      <c r="L19" s="7"/>
      <c r="M19" s="7"/>
    </row>
    <row r="20" spans="1:13" ht="18" customHeight="1">
      <c r="A20" s="7"/>
      <c r="B20" s="7"/>
      <c r="C20" s="7"/>
      <c r="D20" s="7"/>
      <c r="E20" s="8"/>
      <c r="F20" s="7"/>
      <c r="G20" s="9"/>
      <c r="H20" s="9"/>
      <c r="I20" s="9"/>
      <c r="J20" s="7"/>
      <c r="K20" s="7"/>
      <c r="L20" s="7"/>
      <c r="M20" s="7"/>
    </row>
    <row r="21" spans="1:13" ht="18.75">
      <c r="A21" s="8" t="s">
        <v>0</v>
      </c>
      <c r="B21" s="8"/>
      <c r="C21" s="7"/>
      <c r="D21" s="7"/>
      <c r="F21" s="7"/>
      <c r="G21" s="7"/>
      <c r="H21" s="10"/>
      <c r="I21" s="10" t="s">
        <v>1</v>
      </c>
      <c r="J21" s="10"/>
      <c r="K21" s="7"/>
      <c r="L21" s="7"/>
      <c r="M21" s="10"/>
    </row>
    <row r="22" spans="1:13" ht="18.7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ht="18.7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ht="18.7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ht="18.7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ht="18.75">
      <c r="A26" s="7"/>
      <c r="C26" s="7"/>
      <c r="E26" s="7"/>
      <c r="F26" s="7"/>
      <c r="G26" s="7"/>
      <c r="H26" s="7"/>
      <c r="I26" s="7"/>
      <c r="J26" s="7"/>
      <c r="K26" s="7"/>
      <c r="L26" s="10"/>
      <c r="M26" s="7"/>
    </row>
  </sheetData>
  <mergeCells count="1">
    <mergeCell ref="A9:I9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opLeftCell="A13" workbookViewId="0">
      <selection activeCell="E24" sqref="E24"/>
    </sheetView>
  </sheetViews>
  <sheetFormatPr defaultRowHeight="13.5"/>
  <cols>
    <col min="1" max="1" width="11.375" style="26" bestFit="1" customWidth="1"/>
    <col min="2" max="2" width="39.25" style="26" customWidth="1"/>
    <col min="3" max="3" width="12.5" style="26" customWidth="1"/>
    <col min="4" max="4" width="12.375" style="26" customWidth="1"/>
    <col min="5" max="5" width="11.375" style="26" customWidth="1"/>
    <col min="6" max="243" width="9" style="26"/>
    <col min="244" max="244" width="11.375" style="26" bestFit="1" customWidth="1"/>
    <col min="245" max="245" width="31.75" style="26" customWidth="1"/>
    <col min="246" max="246" width="12.5" style="26" customWidth="1"/>
    <col min="247" max="247" width="12.375" style="26" customWidth="1"/>
    <col min="248" max="248" width="11.375" style="26" customWidth="1"/>
    <col min="249" max="249" width="9.5" style="26" bestFit="1" customWidth="1"/>
    <col min="250" max="250" width="9" style="26"/>
    <col min="251" max="251" width="11.25" style="26" customWidth="1"/>
    <col min="252" max="252" width="12" style="26" customWidth="1"/>
    <col min="253" max="254" width="11" style="26" customWidth="1"/>
    <col min="255" max="255" width="9" style="26"/>
    <col min="256" max="256" width="11" style="26" customWidth="1"/>
    <col min="257" max="257" width="9" style="26"/>
    <col min="258" max="258" width="10.375" style="26" customWidth="1"/>
    <col min="259" max="260" width="9" style="26"/>
    <col min="261" max="261" width="9.5" style="26" bestFit="1" customWidth="1"/>
    <col min="262" max="499" width="9" style="26"/>
    <col min="500" max="500" width="11.375" style="26" bestFit="1" customWidth="1"/>
    <col min="501" max="501" width="31.75" style="26" customWidth="1"/>
    <col min="502" max="502" width="12.5" style="26" customWidth="1"/>
    <col min="503" max="503" width="12.375" style="26" customWidth="1"/>
    <col min="504" max="504" width="11.375" style="26" customWidth="1"/>
    <col min="505" max="505" width="9.5" style="26" bestFit="1" customWidth="1"/>
    <col min="506" max="506" width="9" style="26"/>
    <col min="507" max="507" width="11.25" style="26" customWidth="1"/>
    <col min="508" max="508" width="12" style="26" customWidth="1"/>
    <col min="509" max="510" width="11" style="26" customWidth="1"/>
    <col min="511" max="511" width="9" style="26"/>
    <col min="512" max="512" width="11" style="26" customWidth="1"/>
    <col min="513" max="513" width="9" style="26"/>
    <col min="514" max="514" width="10.375" style="26" customWidth="1"/>
    <col min="515" max="516" width="9" style="26"/>
    <col min="517" max="517" width="9.5" style="26" bestFit="1" customWidth="1"/>
    <col min="518" max="755" width="9" style="26"/>
    <col min="756" max="756" width="11.375" style="26" bestFit="1" customWidth="1"/>
    <col min="757" max="757" width="31.75" style="26" customWidth="1"/>
    <col min="758" max="758" width="12.5" style="26" customWidth="1"/>
    <col min="759" max="759" width="12.375" style="26" customWidth="1"/>
    <col min="760" max="760" width="11.375" style="26" customWidth="1"/>
    <col min="761" max="761" width="9.5" style="26" bestFit="1" customWidth="1"/>
    <col min="762" max="762" width="9" style="26"/>
    <col min="763" max="763" width="11.25" style="26" customWidth="1"/>
    <col min="764" max="764" width="12" style="26" customWidth="1"/>
    <col min="765" max="766" width="11" style="26" customWidth="1"/>
    <col min="767" max="767" width="9" style="26"/>
    <col min="768" max="768" width="11" style="26" customWidth="1"/>
    <col min="769" max="769" width="9" style="26"/>
    <col min="770" max="770" width="10.375" style="26" customWidth="1"/>
    <col min="771" max="772" width="9" style="26"/>
    <col min="773" max="773" width="9.5" style="26" bestFit="1" customWidth="1"/>
    <col min="774" max="1011" width="9" style="26"/>
    <col min="1012" max="1012" width="11.375" style="26" bestFit="1" customWidth="1"/>
    <col min="1013" max="1013" width="31.75" style="26" customWidth="1"/>
    <col min="1014" max="1014" width="12.5" style="26" customWidth="1"/>
    <col min="1015" max="1015" width="12.375" style="26" customWidth="1"/>
    <col min="1016" max="1016" width="11.375" style="26" customWidth="1"/>
    <col min="1017" max="1017" width="9.5" style="26" bestFit="1" customWidth="1"/>
    <col min="1018" max="1018" width="9" style="26"/>
    <col min="1019" max="1019" width="11.25" style="26" customWidth="1"/>
    <col min="1020" max="1020" width="12" style="26" customWidth="1"/>
    <col min="1021" max="1022" width="11" style="26" customWidth="1"/>
    <col min="1023" max="1023" width="9" style="26"/>
    <col min="1024" max="1024" width="11" style="26" customWidth="1"/>
    <col min="1025" max="1025" width="9" style="26"/>
    <col min="1026" max="1026" width="10.375" style="26" customWidth="1"/>
    <col min="1027" max="1028" width="9" style="26"/>
    <col min="1029" max="1029" width="9.5" style="26" bestFit="1" customWidth="1"/>
    <col min="1030" max="1267" width="9" style="26"/>
    <col min="1268" max="1268" width="11.375" style="26" bestFit="1" customWidth="1"/>
    <col min="1269" max="1269" width="31.75" style="26" customWidth="1"/>
    <col min="1270" max="1270" width="12.5" style="26" customWidth="1"/>
    <col min="1271" max="1271" width="12.375" style="26" customWidth="1"/>
    <col min="1272" max="1272" width="11.375" style="26" customWidth="1"/>
    <col min="1273" max="1273" width="9.5" style="26" bestFit="1" customWidth="1"/>
    <col min="1274" max="1274" width="9" style="26"/>
    <col min="1275" max="1275" width="11.25" style="26" customWidth="1"/>
    <col min="1276" max="1276" width="12" style="26" customWidth="1"/>
    <col min="1277" max="1278" width="11" style="26" customWidth="1"/>
    <col min="1279" max="1279" width="9" style="26"/>
    <col min="1280" max="1280" width="11" style="26" customWidth="1"/>
    <col min="1281" max="1281" width="9" style="26"/>
    <col min="1282" max="1282" width="10.375" style="26" customWidth="1"/>
    <col min="1283" max="1284" width="9" style="26"/>
    <col min="1285" max="1285" width="9.5" style="26" bestFit="1" customWidth="1"/>
    <col min="1286" max="1523" width="9" style="26"/>
    <col min="1524" max="1524" width="11.375" style="26" bestFit="1" customWidth="1"/>
    <col min="1525" max="1525" width="31.75" style="26" customWidth="1"/>
    <col min="1526" max="1526" width="12.5" style="26" customWidth="1"/>
    <col min="1527" max="1527" width="12.375" style="26" customWidth="1"/>
    <col min="1528" max="1528" width="11.375" style="26" customWidth="1"/>
    <col min="1529" max="1529" width="9.5" style="26" bestFit="1" customWidth="1"/>
    <col min="1530" max="1530" width="9" style="26"/>
    <col min="1531" max="1531" width="11.25" style="26" customWidth="1"/>
    <col min="1532" max="1532" width="12" style="26" customWidth="1"/>
    <col min="1533" max="1534" width="11" style="26" customWidth="1"/>
    <col min="1535" max="1535" width="9" style="26"/>
    <col min="1536" max="1536" width="11" style="26" customWidth="1"/>
    <col min="1537" max="1537" width="9" style="26"/>
    <col min="1538" max="1538" width="10.375" style="26" customWidth="1"/>
    <col min="1539" max="1540" width="9" style="26"/>
    <col min="1541" max="1541" width="9.5" style="26" bestFit="1" customWidth="1"/>
    <col min="1542" max="1779" width="9" style="26"/>
    <col min="1780" max="1780" width="11.375" style="26" bestFit="1" customWidth="1"/>
    <col min="1781" max="1781" width="31.75" style="26" customWidth="1"/>
    <col min="1782" max="1782" width="12.5" style="26" customWidth="1"/>
    <col min="1783" max="1783" width="12.375" style="26" customWidth="1"/>
    <col min="1784" max="1784" width="11.375" style="26" customWidth="1"/>
    <col min="1785" max="1785" width="9.5" style="26" bestFit="1" customWidth="1"/>
    <col min="1786" max="1786" width="9" style="26"/>
    <col min="1787" max="1787" width="11.25" style="26" customWidth="1"/>
    <col min="1788" max="1788" width="12" style="26" customWidth="1"/>
    <col min="1789" max="1790" width="11" style="26" customWidth="1"/>
    <col min="1791" max="1791" width="9" style="26"/>
    <col min="1792" max="1792" width="11" style="26" customWidth="1"/>
    <col min="1793" max="1793" width="9" style="26"/>
    <col min="1794" max="1794" width="10.375" style="26" customWidth="1"/>
    <col min="1795" max="1796" width="9" style="26"/>
    <col min="1797" max="1797" width="9.5" style="26" bestFit="1" customWidth="1"/>
    <col min="1798" max="2035" width="9" style="26"/>
    <col min="2036" max="2036" width="11.375" style="26" bestFit="1" customWidth="1"/>
    <col min="2037" max="2037" width="31.75" style="26" customWidth="1"/>
    <col min="2038" max="2038" width="12.5" style="26" customWidth="1"/>
    <col min="2039" max="2039" width="12.375" style="26" customWidth="1"/>
    <col min="2040" max="2040" width="11.375" style="26" customWidth="1"/>
    <col min="2041" max="2041" width="9.5" style="26" bestFit="1" customWidth="1"/>
    <col min="2042" max="2042" width="9" style="26"/>
    <col min="2043" max="2043" width="11.25" style="26" customWidth="1"/>
    <col min="2044" max="2044" width="12" style="26" customWidth="1"/>
    <col min="2045" max="2046" width="11" style="26" customWidth="1"/>
    <col min="2047" max="2047" width="9" style="26"/>
    <col min="2048" max="2048" width="11" style="26" customWidth="1"/>
    <col min="2049" max="2049" width="9" style="26"/>
    <col min="2050" max="2050" width="10.375" style="26" customWidth="1"/>
    <col min="2051" max="2052" width="9" style="26"/>
    <col min="2053" max="2053" width="9.5" style="26" bestFit="1" customWidth="1"/>
    <col min="2054" max="2291" width="9" style="26"/>
    <col min="2292" max="2292" width="11.375" style="26" bestFit="1" customWidth="1"/>
    <col min="2293" max="2293" width="31.75" style="26" customWidth="1"/>
    <col min="2294" max="2294" width="12.5" style="26" customWidth="1"/>
    <col min="2295" max="2295" width="12.375" style="26" customWidth="1"/>
    <col min="2296" max="2296" width="11.375" style="26" customWidth="1"/>
    <col min="2297" max="2297" width="9.5" style="26" bestFit="1" customWidth="1"/>
    <col min="2298" max="2298" width="9" style="26"/>
    <col min="2299" max="2299" width="11.25" style="26" customWidth="1"/>
    <col min="2300" max="2300" width="12" style="26" customWidth="1"/>
    <col min="2301" max="2302" width="11" style="26" customWidth="1"/>
    <col min="2303" max="2303" width="9" style="26"/>
    <col min="2304" max="2304" width="11" style="26" customWidth="1"/>
    <col min="2305" max="2305" width="9" style="26"/>
    <col min="2306" max="2306" width="10.375" style="26" customWidth="1"/>
    <col min="2307" max="2308" width="9" style="26"/>
    <col min="2309" max="2309" width="9.5" style="26" bestFit="1" customWidth="1"/>
    <col min="2310" max="2547" width="9" style="26"/>
    <col min="2548" max="2548" width="11.375" style="26" bestFit="1" customWidth="1"/>
    <col min="2549" max="2549" width="31.75" style="26" customWidth="1"/>
    <col min="2550" max="2550" width="12.5" style="26" customWidth="1"/>
    <col min="2551" max="2551" width="12.375" style="26" customWidth="1"/>
    <col min="2552" max="2552" width="11.375" style="26" customWidth="1"/>
    <col min="2553" max="2553" width="9.5" style="26" bestFit="1" customWidth="1"/>
    <col min="2554" max="2554" width="9" style="26"/>
    <col min="2555" max="2555" width="11.25" style="26" customWidth="1"/>
    <col min="2556" max="2556" width="12" style="26" customWidth="1"/>
    <col min="2557" max="2558" width="11" style="26" customWidth="1"/>
    <col min="2559" max="2559" width="9" style="26"/>
    <col min="2560" max="2560" width="11" style="26" customWidth="1"/>
    <col min="2561" max="2561" width="9" style="26"/>
    <col min="2562" max="2562" width="10.375" style="26" customWidth="1"/>
    <col min="2563" max="2564" width="9" style="26"/>
    <col min="2565" max="2565" width="9.5" style="26" bestFit="1" customWidth="1"/>
    <col min="2566" max="2803" width="9" style="26"/>
    <col min="2804" max="2804" width="11.375" style="26" bestFit="1" customWidth="1"/>
    <col min="2805" max="2805" width="31.75" style="26" customWidth="1"/>
    <col min="2806" max="2806" width="12.5" style="26" customWidth="1"/>
    <col min="2807" max="2807" width="12.375" style="26" customWidth="1"/>
    <col min="2808" max="2808" width="11.375" style="26" customWidth="1"/>
    <col min="2809" max="2809" width="9.5" style="26" bestFit="1" customWidth="1"/>
    <col min="2810" max="2810" width="9" style="26"/>
    <col min="2811" max="2811" width="11.25" style="26" customWidth="1"/>
    <col min="2812" max="2812" width="12" style="26" customWidth="1"/>
    <col min="2813" max="2814" width="11" style="26" customWidth="1"/>
    <col min="2815" max="2815" width="9" style="26"/>
    <col min="2816" max="2816" width="11" style="26" customWidth="1"/>
    <col min="2817" max="2817" width="9" style="26"/>
    <col min="2818" max="2818" width="10.375" style="26" customWidth="1"/>
    <col min="2819" max="2820" width="9" style="26"/>
    <col min="2821" max="2821" width="9.5" style="26" bestFit="1" customWidth="1"/>
    <col min="2822" max="3059" width="9" style="26"/>
    <col min="3060" max="3060" width="11.375" style="26" bestFit="1" customWidth="1"/>
    <col min="3061" max="3061" width="31.75" style="26" customWidth="1"/>
    <col min="3062" max="3062" width="12.5" style="26" customWidth="1"/>
    <col min="3063" max="3063" width="12.375" style="26" customWidth="1"/>
    <col min="3064" max="3064" width="11.375" style="26" customWidth="1"/>
    <col min="3065" max="3065" width="9.5" style="26" bestFit="1" customWidth="1"/>
    <col min="3066" max="3066" width="9" style="26"/>
    <col min="3067" max="3067" width="11.25" style="26" customWidth="1"/>
    <col min="3068" max="3068" width="12" style="26" customWidth="1"/>
    <col min="3069" max="3070" width="11" style="26" customWidth="1"/>
    <col min="3071" max="3071" width="9" style="26"/>
    <col min="3072" max="3072" width="11" style="26" customWidth="1"/>
    <col min="3073" max="3073" width="9" style="26"/>
    <col min="3074" max="3074" width="10.375" style="26" customWidth="1"/>
    <col min="3075" max="3076" width="9" style="26"/>
    <col min="3077" max="3077" width="9.5" style="26" bestFit="1" customWidth="1"/>
    <col min="3078" max="3315" width="9" style="26"/>
    <col min="3316" max="3316" width="11.375" style="26" bestFit="1" customWidth="1"/>
    <col min="3317" max="3317" width="31.75" style="26" customWidth="1"/>
    <col min="3318" max="3318" width="12.5" style="26" customWidth="1"/>
    <col min="3319" max="3319" width="12.375" style="26" customWidth="1"/>
    <col min="3320" max="3320" width="11.375" style="26" customWidth="1"/>
    <col min="3321" max="3321" width="9.5" style="26" bestFit="1" customWidth="1"/>
    <col min="3322" max="3322" width="9" style="26"/>
    <col min="3323" max="3323" width="11.25" style="26" customWidth="1"/>
    <col min="3324" max="3324" width="12" style="26" customWidth="1"/>
    <col min="3325" max="3326" width="11" style="26" customWidth="1"/>
    <col min="3327" max="3327" width="9" style="26"/>
    <col min="3328" max="3328" width="11" style="26" customWidth="1"/>
    <col min="3329" max="3329" width="9" style="26"/>
    <col min="3330" max="3330" width="10.375" style="26" customWidth="1"/>
    <col min="3331" max="3332" width="9" style="26"/>
    <col min="3333" max="3333" width="9.5" style="26" bestFit="1" customWidth="1"/>
    <col min="3334" max="3571" width="9" style="26"/>
    <col min="3572" max="3572" width="11.375" style="26" bestFit="1" customWidth="1"/>
    <col min="3573" max="3573" width="31.75" style="26" customWidth="1"/>
    <col min="3574" max="3574" width="12.5" style="26" customWidth="1"/>
    <col min="3575" max="3575" width="12.375" style="26" customWidth="1"/>
    <col min="3576" max="3576" width="11.375" style="26" customWidth="1"/>
    <col min="3577" max="3577" width="9.5" style="26" bestFit="1" customWidth="1"/>
    <col min="3578" max="3578" width="9" style="26"/>
    <col min="3579" max="3579" width="11.25" style="26" customWidth="1"/>
    <col min="3580" max="3580" width="12" style="26" customWidth="1"/>
    <col min="3581" max="3582" width="11" style="26" customWidth="1"/>
    <col min="3583" max="3583" width="9" style="26"/>
    <col min="3584" max="3584" width="11" style="26" customWidth="1"/>
    <col min="3585" max="3585" width="9" style="26"/>
    <col min="3586" max="3586" width="10.375" style="26" customWidth="1"/>
    <col min="3587" max="3588" width="9" style="26"/>
    <col min="3589" max="3589" width="9.5" style="26" bestFit="1" customWidth="1"/>
    <col min="3590" max="3827" width="9" style="26"/>
    <col min="3828" max="3828" width="11.375" style="26" bestFit="1" customWidth="1"/>
    <col min="3829" max="3829" width="31.75" style="26" customWidth="1"/>
    <col min="3830" max="3830" width="12.5" style="26" customWidth="1"/>
    <col min="3831" max="3831" width="12.375" style="26" customWidth="1"/>
    <col min="3832" max="3832" width="11.375" style="26" customWidth="1"/>
    <col min="3833" max="3833" width="9.5" style="26" bestFit="1" customWidth="1"/>
    <col min="3834" max="3834" width="9" style="26"/>
    <col min="3835" max="3835" width="11.25" style="26" customWidth="1"/>
    <col min="3836" max="3836" width="12" style="26" customWidth="1"/>
    <col min="3837" max="3838" width="11" style="26" customWidth="1"/>
    <col min="3839" max="3839" width="9" style="26"/>
    <col min="3840" max="3840" width="11" style="26" customWidth="1"/>
    <col min="3841" max="3841" width="9" style="26"/>
    <col min="3842" max="3842" width="10.375" style="26" customWidth="1"/>
    <col min="3843" max="3844" width="9" style="26"/>
    <col min="3845" max="3845" width="9.5" style="26" bestFit="1" customWidth="1"/>
    <col min="3846" max="4083" width="9" style="26"/>
    <col min="4084" max="4084" width="11.375" style="26" bestFit="1" customWidth="1"/>
    <col min="4085" max="4085" width="31.75" style="26" customWidth="1"/>
    <col min="4086" max="4086" width="12.5" style="26" customWidth="1"/>
    <col min="4087" max="4087" width="12.375" style="26" customWidth="1"/>
    <col min="4088" max="4088" width="11.375" style="26" customWidth="1"/>
    <col min="4089" max="4089" width="9.5" style="26" bestFit="1" customWidth="1"/>
    <col min="4090" max="4090" width="9" style="26"/>
    <col min="4091" max="4091" width="11.25" style="26" customWidth="1"/>
    <col min="4092" max="4092" width="12" style="26" customWidth="1"/>
    <col min="4093" max="4094" width="11" style="26" customWidth="1"/>
    <col min="4095" max="4095" width="9" style="26"/>
    <col min="4096" max="4096" width="11" style="26" customWidth="1"/>
    <col min="4097" max="4097" width="9" style="26"/>
    <col min="4098" max="4098" width="10.375" style="26" customWidth="1"/>
    <col min="4099" max="4100" width="9" style="26"/>
    <col min="4101" max="4101" width="9.5" style="26" bestFit="1" customWidth="1"/>
    <col min="4102" max="4339" width="9" style="26"/>
    <col min="4340" max="4340" width="11.375" style="26" bestFit="1" customWidth="1"/>
    <col min="4341" max="4341" width="31.75" style="26" customWidth="1"/>
    <col min="4342" max="4342" width="12.5" style="26" customWidth="1"/>
    <col min="4343" max="4343" width="12.375" style="26" customWidth="1"/>
    <col min="4344" max="4344" width="11.375" style="26" customWidth="1"/>
    <col min="4345" max="4345" width="9.5" style="26" bestFit="1" customWidth="1"/>
    <col min="4346" max="4346" width="9" style="26"/>
    <col min="4347" max="4347" width="11.25" style="26" customWidth="1"/>
    <col min="4348" max="4348" width="12" style="26" customWidth="1"/>
    <col min="4349" max="4350" width="11" style="26" customWidth="1"/>
    <col min="4351" max="4351" width="9" style="26"/>
    <col min="4352" max="4352" width="11" style="26" customWidth="1"/>
    <col min="4353" max="4353" width="9" style="26"/>
    <col min="4354" max="4354" width="10.375" style="26" customWidth="1"/>
    <col min="4355" max="4356" width="9" style="26"/>
    <col min="4357" max="4357" width="9.5" style="26" bestFit="1" customWidth="1"/>
    <col min="4358" max="4595" width="9" style="26"/>
    <col min="4596" max="4596" width="11.375" style="26" bestFit="1" customWidth="1"/>
    <col min="4597" max="4597" width="31.75" style="26" customWidth="1"/>
    <col min="4598" max="4598" width="12.5" style="26" customWidth="1"/>
    <col min="4599" max="4599" width="12.375" style="26" customWidth="1"/>
    <col min="4600" max="4600" width="11.375" style="26" customWidth="1"/>
    <col min="4601" max="4601" width="9.5" style="26" bestFit="1" customWidth="1"/>
    <col min="4602" max="4602" width="9" style="26"/>
    <col min="4603" max="4603" width="11.25" style="26" customWidth="1"/>
    <col min="4604" max="4604" width="12" style="26" customWidth="1"/>
    <col min="4605" max="4606" width="11" style="26" customWidth="1"/>
    <col min="4607" max="4607" width="9" style="26"/>
    <col min="4608" max="4608" width="11" style="26" customWidth="1"/>
    <col min="4609" max="4609" width="9" style="26"/>
    <col min="4610" max="4610" width="10.375" style="26" customWidth="1"/>
    <col min="4611" max="4612" width="9" style="26"/>
    <col min="4613" max="4613" width="9.5" style="26" bestFit="1" customWidth="1"/>
    <col min="4614" max="4851" width="9" style="26"/>
    <col min="4852" max="4852" width="11.375" style="26" bestFit="1" customWidth="1"/>
    <col min="4853" max="4853" width="31.75" style="26" customWidth="1"/>
    <col min="4854" max="4854" width="12.5" style="26" customWidth="1"/>
    <col min="4855" max="4855" width="12.375" style="26" customWidth="1"/>
    <col min="4856" max="4856" width="11.375" style="26" customWidth="1"/>
    <col min="4857" max="4857" width="9.5" style="26" bestFit="1" customWidth="1"/>
    <col min="4858" max="4858" width="9" style="26"/>
    <col min="4859" max="4859" width="11.25" style="26" customWidth="1"/>
    <col min="4860" max="4860" width="12" style="26" customWidth="1"/>
    <col min="4861" max="4862" width="11" style="26" customWidth="1"/>
    <col min="4863" max="4863" width="9" style="26"/>
    <col min="4864" max="4864" width="11" style="26" customWidth="1"/>
    <col min="4865" max="4865" width="9" style="26"/>
    <col min="4866" max="4866" width="10.375" style="26" customWidth="1"/>
    <col min="4867" max="4868" width="9" style="26"/>
    <col min="4869" max="4869" width="9.5" style="26" bestFit="1" customWidth="1"/>
    <col min="4870" max="5107" width="9" style="26"/>
    <col min="5108" max="5108" width="11.375" style="26" bestFit="1" customWidth="1"/>
    <col min="5109" max="5109" width="31.75" style="26" customWidth="1"/>
    <col min="5110" max="5110" width="12.5" style="26" customWidth="1"/>
    <col min="5111" max="5111" width="12.375" style="26" customWidth="1"/>
    <col min="5112" max="5112" width="11.375" style="26" customWidth="1"/>
    <col min="5113" max="5113" width="9.5" style="26" bestFit="1" customWidth="1"/>
    <col min="5114" max="5114" width="9" style="26"/>
    <col min="5115" max="5115" width="11.25" style="26" customWidth="1"/>
    <col min="5116" max="5116" width="12" style="26" customWidth="1"/>
    <col min="5117" max="5118" width="11" style="26" customWidth="1"/>
    <col min="5119" max="5119" width="9" style="26"/>
    <col min="5120" max="5120" width="11" style="26" customWidth="1"/>
    <col min="5121" max="5121" width="9" style="26"/>
    <col min="5122" max="5122" width="10.375" style="26" customWidth="1"/>
    <col min="5123" max="5124" width="9" style="26"/>
    <col min="5125" max="5125" width="9.5" style="26" bestFit="1" customWidth="1"/>
    <col min="5126" max="5363" width="9" style="26"/>
    <col min="5364" max="5364" width="11.375" style="26" bestFit="1" customWidth="1"/>
    <col min="5365" max="5365" width="31.75" style="26" customWidth="1"/>
    <col min="5366" max="5366" width="12.5" style="26" customWidth="1"/>
    <col min="5367" max="5367" width="12.375" style="26" customWidth="1"/>
    <col min="5368" max="5368" width="11.375" style="26" customWidth="1"/>
    <col min="5369" max="5369" width="9.5" style="26" bestFit="1" customWidth="1"/>
    <col min="5370" max="5370" width="9" style="26"/>
    <col min="5371" max="5371" width="11.25" style="26" customWidth="1"/>
    <col min="5372" max="5372" width="12" style="26" customWidth="1"/>
    <col min="5373" max="5374" width="11" style="26" customWidth="1"/>
    <col min="5375" max="5375" width="9" style="26"/>
    <col min="5376" max="5376" width="11" style="26" customWidth="1"/>
    <col min="5377" max="5377" width="9" style="26"/>
    <col min="5378" max="5378" width="10.375" style="26" customWidth="1"/>
    <col min="5379" max="5380" width="9" style="26"/>
    <col min="5381" max="5381" width="9.5" style="26" bestFit="1" customWidth="1"/>
    <col min="5382" max="5619" width="9" style="26"/>
    <col min="5620" max="5620" width="11.375" style="26" bestFit="1" customWidth="1"/>
    <col min="5621" max="5621" width="31.75" style="26" customWidth="1"/>
    <col min="5622" max="5622" width="12.5" style="26" customWidth="1"/>
    <col min="5623" max="5623" width="12.375" style="26" customWidth="1"/>
    <col min="5624" max="5624" width="11.375" style="26" customWidth="1"/>
    <col min="5625" max="5625" width="9.5" style="26" bestFit="1" customWidth="1"/>
    <col min="5626" max="5626" width="9" style="26"/>
    <col min="5627" max="5627" width="11.25" style="26" customWidth="1"/>
    <col min="5628" max="5628" width="12" style="26" customWidth="1"/>
    <col min="5629" max="5630" width="11" style="26" customWidth="1"/>
    <col min="5631" max="5631" width="9" style="26"/>
    <col min="5632" max="5632" width="11" style="26" customWidth="1"/>
    <col min="5633" max="5633" width="9" style="26"/>
    <col min="5634" max="5634" width="10.375" style="26" customWidth="1"/>
    <col min="5635" max="5636" width="9" style="26"/>
    <col min="5637" max="5637" width="9.5" style="26" bestFit="1" customWidth="1"/>
    <col min="5638" max="5875" width="9" style="26"/>
    <col min="5876" max="5876" width="11.375" style="26" bestFit="1" customWidth="1"/>
    <col min="5877" max="5877" width="31.75" style="26" customWidth="1"/>
    <col min="5878" max="5878" width="12.5" style="26" customWidth="1"/>
    <col min="5879" max="5879" width="12.375" style="26" customWidth="1"/>
    <col min="5880" max="5880" width="11.375" style="26" customWidth="1"/>
    <col min="5881" max="5881" width="9.5" style="26" bestFit="1" customWidth="1"/>
    <col min="5882" max="5882" width="9" style="26"/>
    <col min="5883" max="5883" width="11.25" style="26" customWidth="1"/>
    <col min="5884" max="5884" width="12" style="26" customWidth="1"/>
    <col min="5885" max="5886" width="11" style="26" customWidth="1"/>
    <col min="5887" max="5887" width="9" style="26"/>
    <col min="5888" max="5888" width="11" style="26" customWidth="1"/>
    <col min="5889" max="5889" width="9" style="26"/>
    <col min="5890" max="5890" width="10.375" style="26" customWidth="1"/>
    <col min="5891" max="5892" width="9" style="26"/>
    <col min="5893" max="5893" width="9.5" style="26" bestFit="1" customWidth="1"/>
    <col min="5894" max="6131" width="9" style="26"/>
    <col min="6132" max="6132" width="11.375" style="26" bestFit="1" customWidth="1"/>
    <col min="6133" max="6133" width="31.75" style="26" customWidth="1"/>
    <col min="6134" max="6134" width="12.5" style="26" customWidth="1"/>
    <col min="6135" max="6135" width="12.375" style="26" customWidth="1"/>
    <col min="6136" max="6136" width="11.375" style="26" customWidth="1"/>
    <col min="6137" max="6137" width="9.5" style="26" bestFit="1" customWidth="1"/>
    <col min="6138" max="6138" width="9" style="26"/>
    <col min="6139" max="6139" width="11.25" style="26" customWidth="1"/>
    <col min="6140" max="6140" width="12" style="26" customWidth="1"/>
    <col min="6141" max="6142" width="11" style="26" customWidth="1"/>
    <col min="6143" max="6143" width="9" style="26"/>
    <col min="6144" max="6144" width="11" style="26" customWidth="1"/>
    <col min="6145" max="6145" width="9" style="26"/>
    <col min="6146" max="6146" width="10.375" style="26" customWidth="1"/>
    <col min="6147" max="6148" width="9" style="26"/>
    <col min="6149" max="6149" width="9.5" style="26" bestFit="1" customWidth="1"/>
    <col min="6150" max="6387" width="9" style="26"/>
    <col min="6388" max="6388" width="11.375" style="26" bestFit="1" customWidth="1"/>
    <col min="6389" max="6389" width="31.75" style="26" customWidth="1"/>
    <col min="6390" max="6390" width="12.5" style="26" customWidth="1"/>
    <col min="6391" max="6391" width="12.375" style="26" customWidth="1"/>
    <col min="6392" max="6392" width="11.375" style="26" customWidth="1"/>
    <col min="6393" max="6393" width="9.5" style="26" bestFit="1" customWidth="1"/>
    <col min="6394" max="6394" width="9" style="26"/>
    <col min="6395" max="6395" width="11.25" style="26" customWidth="1"/>
    <col min="6396" max="6396" width="12" style="26" customWidth="1"/>
    <col min="6397" max="6398" width="11" style="26" customWidth="1"/>
    <col min="6399" max="6399" width="9" style="26"/>
    <col min="6400" max="6400" width="11" style="26" customWidth="1"/>
    <col min="6401" max="6401" width="9" style="26"/>
    <col min="6402" max="6402" width="10.375" style="26" customWidth="1"/>
    <col min="6403" max="6404" width="9" style="26"/>
    <col min="6405" max="6405" width="9.5" style="26" bestFit="1" customWidth="1"/>
    <col min="6406" max="6643" width="9" style="26"/>
    <col min="6644" max="6644" width="11.375" style="26" bestFit="1" customWidth="1"/>
    <col min="6645" max="6645" width="31.75" style="26" customWidth="1"/>
    <col min="6646" max="6646" width="12.5" style="26" customWidth="1"/>
    <col min="6647" max="6647" width="12.375" style="26" customWidth="1"/>
    <col min="6648" max="6648" width="11.375" style="26" customWidth="1"/>
    <col min="6649" max="6649" width="9.5" style="26" bestFit="1" customWidth="1"/>
    <col min="6650" max="6650" width="9" style="26"/>
    <col min="6651" max="6651" width="11.25" style="26" customWidth="1"/>
    <col min="6652" max="6652" width="12" style="26" customWidth="1"/>
    <col min="6653" max="6654" width="11" style="26" customWidth="1"/>
    <col min="6655" max="6655" width="9" style="26"/>
    <col min="6656" max="6656" width="11" style="26" customWidth="1"/>
    <col min="6657" max="6657" width="9" style="26"/>
    <col min="6658" max="6658" width="10.375" style="26" customWidth="1"/>
    <col min="6659" max="6660" width="9" style="26"/>
    <col min="6661" max="6661" width="9.5" style="26" bestFit="1" customWidth="1"/>
    <col min="6662" max="6899" width="9" style="26"/>
    <col min="6900" max="6900" width="11.375" style="26" bestFit="1" customWidth="1"/>
    <col min="6901" max="6901" width="31.75" style="26" customWidth="1"/>
    <col min="6902" max="6902" width="12.5" style="26" customWidth="1"/>
    <col min="6903" max="6903" width="12.375" style="26" customWidth="1"/>
    <col min="6904" max="6904" width="11.375" style="26" customWidth="1"/>
    <col min="6905" max="6905" width="9.5" style="26" bestFit="1" customWidth="1"/>
    <col min="6906" max="6906" width="9" style="26"/>
    <col min="6907" max="6907" width="11.25" style="26" customWidth="1"/>
    <col min="6908" max="6908" width="12" style="26" customWidth="1"/>
    <col min="6909" max="6910" width="11" style="26" customWidth="1"/>
    <col min="6911" max="6911" width="9" style="26"/>
    <col min="6912" max="6912" width="11" style="26" customWidth="1"/>
    <col min="6913" max="6913" width="9" style="26"/>
    <col min="6914" max="6914" width="10.375" style="26" customWidth="1"/>
    <col min="6915" max="6916" width="9" style="26"/>
    <col min="6917" max="6917" width="9.5" style="26" bestFit="1" customWidth="1"/>
    <col min="6918" max="7155" width="9" style="26"/>
    <col min="7156" max="7156" width="11.375" style="26" bestFit="1" customWidth="1"/>
    <col min="7157" max="7157" width="31.75" style="26" customWidth="1"/>
    <col min="7158" max="7158" width="12.5" style="26" customWidth="1"/>
    <col min="7159" max="7159" width="12.375" style="26" customWidth="1"/>
    <col min="7160" max="7160" width="11.375" style="26" customWidth="1"/>
    <col min="7161" max="7161" width="9.5" style="26" bestFit="1" customWidth="1"/>
    <col min="7162" max="7162" width="9" style="26"/>
    <col min="7163" max="7163" width="11.25" style="26" customWidth="1"/>
    <col min="7164" max="7164" width="12" style="26" customWidth="1"/>
    <col min="7165" max="7166" width="11" style="26" customWidth="1"/>
    <col min="7167" max="7167" width="9" style="26"/>
    <col min="7168" max="7168" width="11" style="26" customWidth="1"/>
    <col min="7169" max="7169" width="9" style="26"/>
    <col min="7170" max="7170" width="10.375" style="26" customWidth="1"/>
    <col min="7171" max="7172" width="9" style="26"/>
    <col min="7173" max="7173" width="9.5" style="26" bestFit="1" customWidth="1"/>
    <col min="7174" max="7411" width="9" style="26"/>
    <col min="7412" max="7412" width="11.375" style="26" bestFit="1" customWidth="1"/>
    <col min="7413" max="7413" width="31.75" style="26" customWidth="1"/>
    <col min="7414" max="7414" width="12.5" style="26" customWidth="1"/>
    <col min="7415" max="7415" width="12.375" style="26" customWidth="1"/>
    <col min="7416" max="7416" width="11.375" style="26" customWidth="1"/>
    <col min="7417" max="7417" width="9.5" style="26" bestFit="1" customWidth="1"/>
    <col min="7418" max="7418" width="9" style="26"/>
    <col min="7419" max="7419" width="11.25" style="26" customWidth="1"/>
    <col min="7420" max="7420" width="12" style="26" customWidth="1"/>
    <col min="7421" max="7422" width="11" style="26" customWidth="1"/>
    <col min="7423" max="7423" width="9" style="26"/>
    <col min="7424" max="7424" width="11" style="26" customWidth="1"/>
    <col min="7425" max="7425" width="9" style="26"/>
    <col min="7426" max="7426" width="10.375" style="26" customWidth="1"/>
    <col min="7427" max="7428" width="9" style="26"/>
    <col min="7429" max="7429" width="9.5" style="26" bestFit="1" customWidth="1"/>
    <col min="7430" max="7667" width="9" style="26"/>
    <col min="7668" max="7668" width="11.375" style="26" bestFit="1" customWidth="1"/>
    <col min="7669" max="7669" width="31.75" style="26" customWidth="1"/>
    <col min="7670" max="7670" width="12.5" style="26" customWidth="1"/>
    <col min="7671" max="7671" width="12.375" style="26" customWidth="1"/>
    <col min="7672" max="7672" width="11.375" style="26" customWidth="1"/>
    <col min="7673" max="7673" width="9.5" style="26" bestFit="1" customWidth="1"/>
    <col min="7674" max="7674" width="9" style="26"/>
    <col min="7675" max="7675" width="11.25" style="26" customWidth="1"/>
    <col min="7676" max="7676" width="12" style="26" customWidth="1"/>
    <col min="7677" max="7678" width="11" style="26" customWidth="1"/>
    <col min="7679" max="7679" width="9" style="26"/>
    <col min="7680" max="7680" width="11" style="26" customWidth="1"/>
    <col min="7681" max="7681" width="9" style="26"/>
    <col min="7682" max="7682" width="10.375" style="26" customWidth="1"/>
    <col min="7683" max="7684" width="9" style="26"/>
    <col min="7685" max="7685" width="9.5" style="26" bestFit="1" customWidth="1"/>
    <col min="7686" max="7923" width="9" style="26"/>
    <col min="7924" max="7924" width="11.375" style="26" bestFit="1" customWidth="1"/>
    <col min="7925" max="7925" width="31.75" style="26" customWidth="1"/>
    <col min="7926" max="7926" width="12.5" style="26" customWidth="1"/>
    <col min="7927" max="7927" width="12.375" style="26" customWidth="1"/>
    <col min="7928" max="7928" width="11.375" style="26" customWidth="1"/>
    <col min="7929" max="7929" width="9.5" style="26" bestFit="1" customWidth="1"/>
    <col min="7930" max="7930" width="9" style="26"/>
    <col min="7931" max="7931" width="11.25" style="26" customWidth="1"/>
    <col min="7932" max="7932" width="12" style="26" customWidth="1"/>
    <col min="7933" max="7934" width="11" style="26" customWidth="1"/>
    <col min="7935" max="7935" width="9" style="26"/>
    <col min="7936" max="7936" width="11" style="26" customWidth="1"/>
    <col min="7937" max="7937" width="9" style="26"/>
    <col min="7938" max="7938" width="10.375" style="26" customWidth="1"/>
    <col min="7939" max="7940" width="9" style="26"/>
    <col min="7941" max="7941" width="9.5" style="26" bestFit="1" customWidth="1"/>
    <col min="7942" max="8179" width="9" style="26"/>
    <col min="8180" max="8180" width="11.375" style="26" bestFit="1" customWidth="1"/>
    <col min="8181" max="8181" width="31.75" style="26" customWidth="1"/>
    <col min="8182" max="8182" width="12.5" style="26" customWidth="1"/>
    <col min="8183" max="8183" width="12.375" style="26" customWidth="1"/>
    <col min="8184" max="8184" width="11.375" style="26" customWidth="1"/>
    <col min="8185" max="8185" width="9.5" style="26" bestFit="1" customWidth="1"/>
    <col min="8186" max="8186" width="9" style="26"/>
    <col min="8187" max="8187" width="11.25" style="26" customWidth="1"/>
    <col min="8188" max="8188" width="12" style="26" customWidth="1"/>
    <col min="8189" max="8190" width="11" style="26" customWidth="1"/>
    <col min="8191" max="8191" width="9" style="26"/>
    <col min="8192" max="8192" width="11" style="26" customWidth="1"/>
    <col min="8193" max="8193" width="9" style="26"/>
    <col min="8194" max="8194" width="10.375" style="26" customWidth="1"/>
    <col min="8195" max="8196" width="9" style="26"/>
    <col min="8197" max="8197" width="9.5" style="26" bestFit="1" customWidth="1"/>
    <col min="8198" max="8435" width="9" style="26"/>
    <col min="8436" max="8436" width="11.375" style="26" bestFit="1" customWidth="1"/>
    <col min="8437" max="8437" width="31.75" style="26" customWidth="1"/>
    <col min="8438" max="8438" width="12.5" style="26" customWidth="1"/>
    <col min="8439" max="8439" width="12.375" style="26" customWidth="1"/>
    <col min="8440" max="8440" width="11.375" style="26" customWidth="1"/>
    <col min="8441" max="8441" width="9.5" style="26" bestFit="1" customWidth="1"/>
    <col min="8442" max="8442" width="9" style="26"/>
    <col min="8443" max="8443" width="11.25" style="26" customWidth="1"/>
    <col min="8444" max="8444" width="12" style="26" customWidth="1"/>
    <col min="8445" max="8446" width="11" style="26" customWidth="1"/>
    <col min="8447" max="8447" width="9" style="26"/>
    <col min="8448" max="8448" width="11" style="26" customWidth="1"/>
    <col min="8449" max="8449" width="9" style="26"/>
    <col min="8450" max="8450" width="10.375" style="26" customWidth="1"/>
    <col min="8451" max="8452" width="9" style="26"/>
    <col min="8453" max="8453" width="9.5" style="26" bestFit="1" customWidth="1"/>
    <col min="8454" max="8691" width="9" style="26"/>
    <col min="8692" max="8692" width="11.375" style="26" bestFit="1" customWidth="1"/>
    <col min="8693" max="8693" width="31.75" style="26" customWidth="1"/>
    <col min="8694" max="8694" width="12.5" style="26" customWidth="1"/>
    <col min="8695" max="8695" width="12.375" style="26" customWidth="1"/>
    <col min="8696" max="8696" width="11.375" style="26" customWidth="1"/>
    <col min="8697" max="8697" width="9.5" style="26" bestFit="1" customWidth="1"/>
    <col min="8698" max="8698" width="9" style="26"/>
    <col min="8699" max="8699" width="11.25" style="26" customWidth="1"/>
    <col min="8700" max="8700" width="12" style="26" customWidth="1"/>
    <col min="8701" max="8702" width="11" style="26" customWidth="1"/>
    <col min="8703" max="8703" width="9" style="26"/>
    <col min="8704" max="8704" width="11" style="26" customWidth="1"/>
    <col min="8705" max="8705" width="9" style="26"/>
    <col min="8706" max="8706" width="10.375" style="26" customWidth="1"/>
    <col min="8707" max="8708" width="9" style="26"/>
    <col min="8709" max="8709" width="9.5" style="26" bestFit="1" customWidth="1"/>
    <col min="8710" max="8947" width="9" style="26"/>
    <col min="8948" max="8948" width="11.375" style="26" bestFit="1" customWidth="1"/>
    <col min="8949" max="8949" width="31.75" style="26" customWidth="1"/>
    <col min="8950" max="8950" width="12.5" style="26" customWidth="1"/>
    <col min="8951" max="8951" width="12.375" style="26" customWidth="1"/>
    <col min="8952" max="8952" width="11.375" style="26" customWidth="1"/>
    <col min="8953" max="8953" width="9.5" style="26" bestFit="1" customWidth="1"/>
    <col min="8954" max="8954" width="9" style="26"/>
    <col min="8955" max="8955" width="11.25" style="26" customWidth="1"/>
    <col min="8956" max="8956" width="12" style="26" customWidth="1"/>
    <col min="8957" max="8958" width="11" style="26" customWidth="1"/>
    <col min="8959" max="8959" width="9" style="26"/>
    <col min="8960" max="8960" width="11" style="26" customWidth="1"/>
    <col min="8961" max="8961" width="9" style="26"/>
    <col min="8962" max="8962" width="10.375" style="26" customWidth="1"/>
    <col min="8963" max="8964" width="9" style="26"/>
    <col min="8965" max="8965" width="9.5" style="26" bestFit="1" customWidth="1"/>
    <col min="8966" max="9203" width="9" style="26"/>
    <col min="9204" max="9204" width="11.375" style="26" bestFit="1" customWidth="1"/>
    <col min="9205" max="9205" width="31.75" style="26" customWidth="1"/>
    <col min="9206" max="9206" width="12.5" style="26" customWidth="1"/>
    <col min="9207" max="9207" width="12.375" style="26" customWidth="1"/>
    <col min="9208" max="9208" width="11.375" style="26" customWidth="1"/>
    <col min="9209" max="9209" width="9.5" style="26" bestFit="1" customWidth="1"/>
    <col min="9210" max="9210" width="9" style="26"/>
    <col min="9211" max="9211" width="11.25" style="26" customWidth="1"/>
    <col min="9212" max="9212" width="12" style="26" customWidth="1"/>
    <col min="9213" max="9214" width="11" style="26" customWidth="1"/>
    <col min="9215" max="9215" width="9" style="26"/>
    <col min="9216" max="9216" width="11" style="26" customWidth="1"/>
    <col min="9217" max="9217" width="9" style="26"/>
    <col min="9218" max="9218" width="10.375" style="26" customWidth="1"/>
    <col min="9219" max="9220" width="9" style="26"/>
    <col min="9221" max="9221" width="9.5" style="26" bestFit="1" customWidth="1"/>
    <col min="9222" max="9459" width="9" style="26"/>
    <col min="9460" max="9460" width="11.375" style="26" bestFit="1" customWidth="1"/>
    <col min="9461" max="9461" width="31.75" style="26" customWidth="1"/>
    <col min="9462" max="9462" width="12.5" style="26" customWidth="1"/>
    <col min="9463" max="9463" width="12.375" style="26" customWidth="1"/>
    <col min="9464" max="9464" width="11.375" style="26" customWidth="1"/>
    <col min="9465" max="9465" width="9.5" style="26" bestFit="1" customWidth="1"/>
    <col min="9466" max="9466" width="9" style="26"/>
    <col min="9467" max="9467" width="11.25" style="26" customWidth="1"/>
    <col min="9468" max="9468" width="12" style="26" customWidth="1"/>
    <col min="9469" max="9470" width="11" style="26" customWidth="1"/>
    <col min="9471" max="9471" width="9" style="26"/>
    <col min="9472" max="9472" width="11" style="26" customWidth="1"/>
    <col min="9473" max="9473" width="9" style="26"/>
    <col min="9474" max="9474" width="10.375" style="26" customWidth="1"/>
    <col min="9475" max="9476" width="9" style="26"/>
    <col min="9477" max="9477" width="9.5" style="26" bestFit="1" customWidth="1"/>
    <col min="9478" max="9715" width="9" style="26"/>
    <col min="9716" max="9716" width="11.375" style="26" bestFit="1" customWidth="1"/>
    <col min="9717" max="9717" width="31.75" style="26" customWidth="1"/>
    <col min="9718" max="9718" width="12.5" style="26" customWidth="1"/>
    <col min="9719" max="9719" width="12.375" style="26" customWidth="1"/>
    <col min="9720" max="9720" width="11.375" style="26" customWidth="1"/>
    <col min="9721" max="9721" width="9.5" style="26" bestFit="1" customWidth="1"/>
    <col min="9722" max="9722" width="9" style="26"/>
    <col min="9723" max="9723" width="11.25" style="26" customWidth="1"/>
    <col min="9724" max="9724" width="12" style="26" customWidth="1"/>
    <col min="9725" max="9726" width="11" style="26" customWidth="1"/>
    <col min="9727" max="9727" width="9" style="26"/>
    <col min="9728" max="9728" width="11" style="26" customWidth="1"/>
    <col min="9729" max="9729" width="9" style="26"/>
    <col min="9730" max="9730" width="10.375" style="26" customWidth="1"/>
    <col min="9731" max="9732" width="9" style="26"/>
    <col min="9733" max="9733" width="9.5" style="26" bestFit="1" customWidth="1"/>
    <col min="9734" max="9971" width="9" style="26"/>
    <col min="9972" max="9972" width="11.375" style="26" bestFit="1" customWidth="1"/>
    <col min="9973" max="9973" width="31.75" style="26" customWidth="1"/>
    <col min="9974" max="9974" width="12.5" style="26" customWidth="1"/>
    <col min="9975" max="9975" width="12.375" style="26" customWidth="1"/>
    <col min="9976" max="9976" width="11.375" style="26" customWidth="1"/>
    <col min="9977" max="9977" width="9.5" style="26" bestFit="1" customWidth="1"/>
    <col min="9978" max="9978" width="9" style="26"/>
    <col min="9979" max="9979" width="11.25" style="26" customWidth="1"/>
    <col min="9980" max="9980" width="12" style="26" customWidth="1"/>
    <col min="9981" max="9982" width="11" style="26" customWidth="1"/>
    <col min="9983" max="9983" width="9" style="26"/>
    <col min="9984" max="9984" width="11" style="26" customWidth="1"/>
    <col min="9985" max="9985" width="9" style="26"/>
    <col min="9986" max="9986" width="10.375" style="26" customWidth="1"/>
    <col min="9987" max="9988" width="9" style="26"/>
    <col min="9989" max="9989" width="9.5" style="26" bestFit="1" customWidth="1"/>
    <col min="9990" max="10227" width="9" style="26"/>
    <col min="10228" max="10228" width="11.375" style="26" bestFit="1" customWidth="1"/>
    <col min="10229" max="10229" width="31.75" style="26" customWidth="1"/>
    <col min="10230" max="10230" width="12.5" style="26" customWidth="1"/>
    <col min="10231" max="10231" width="12.375" style="26" customWidth="1"/>
    <col min="10232" max="10232" width="11.375" style="26" customWidth="1"/>
    <col min="10233" max="10233" width="9.5" style="26" bestFit="1" customWidth="1"/>
    <col min="10234" max="10234" width="9" style="26"/>
    <col min="10235" max="10235" width="11.25" style="26" customWidth="1"/>
    <col min="10236" max="10236" width="12" style="26" customWidth="1"/>
    <col min="10237" max="10238" width="11" style="26" customWidth="1"/>
    <col min="10239" max="10239" width="9" style="26"/>
    <col min="10240" max="10240" width="11" style="26" customWidth="1"/>
    <col min="10241" max="10241" width="9" style="26"/>
    <col min="10242" max="10242" width="10.375" style="26" customWidth="1"/>
    <col min="10243" max="10244" width="9" style="26"/>
    <col min="10245" max="10245" width="9.5" style="26" bestFit="1" customWidth="1"/>
    <col min="10246" max="10483" width="9" style="26"/>
    <col min="10484" max="10484" width="11.375" style="26" bestFit="1" customWidth="1"/>
    <col min="10485" max="10485" width="31.75" style="26" customWidth="1"/>
    <col min="10486" max="10486" width="12.5" style="26" customWidth="1"/>
    <col min="10487" max="10487" width="12.375" style="26" customWidth="1"/>
    <col min="10488" max="10488" width="11.375" style="26" customWidth="1"/>
    <col min="10489" max="10489" width="9.5" style="26" bestFit="1" customWidth="1"/>
    <col min="10490" max="10490" width="9" style="26"/>
    <col min="10491" max="10491" width="11.25" style="26" customWidth="1"/>
    <col min="10492" max="10492" width="12" style="26" customWidth="1"/>
    <col min="10493" max="10494" width="11" style="26" customWidth="1"/>
    <col min="10495" max="10495" width="9" style="26"/>
    <col min="10496" max="10496" width="11" style="26" customWidth="1"/>
    <col min="10497" max="10497" width="9" style="26"/>
    <col min="10498" max="10498" width="10.375" style="26" customWidth="1"/>
    <col min="10499" max="10500" width="9" style="26"/>
    <col min="10501" max="10501" width="9.5" style="26" bestFit="1" customWidth="1"/>
    <col min="10502" max="10739" width="9" style="26"/>
    <col min="10740" max="10740" width="11.375" style="26" bestFit="1" customWidth="1"/>
    <col min="10741" max="10741" width="31.75" style="26" customWidth="1"/>
    <col min="10742" max="10742" width="12.5" style="26" customWidth="1"/>
    <col min="10743" max="10743" width="12.375" style="26" customWidth="1"/>
    <col min="10744" max="10744" width="11.375" style="26" customWidth="1"/>
    <col min="10745" max="10745" width="9.5" style="26" bestFit="1" customWidth="1"/>
    <col min="10746" max="10746" width="9" style="26"/>
    <col min="10747" max="10747" width="11.25" style="26" customWidth="1"/>
    <col min="10748" max="10748" width="12" style="26" customWidth="1"/>
    <col min="10749" max="10750" width="11" style="26" customWidth="1"/>
    <col min="10751" max="10751" width="9" style="26"/>
    <col min="10752" max="10752" width="11" style="26" customWidth="1"/>
    <col min="10753" max="10753" width="9" style="26"/>
    <col min="10754" max="10754" width="10.375" style="26" customWidth="1"/>
    <col min="10755" max="10756" width="9" style="26"/>
    <col min="10757" max="10757" width="9.5" style="26" bestFit="1" customWidth="1"/>
    <col min="10758" max="10995" width="9" style="26"/>
    <col min="10996" max="10996" width="11.375" style="26" bestFit="1" customWidth="1"/>
    <col min="10997" max="10997" width="31.75" style="26" customWidth="1"/>
    <col min="10998" max="10998" width="12.5" style="26" customWidth="1"/>
    <col min="10999" max="10999" width="12.375" style="26" customWidth="1"/>
    <col min="11000" max="11000" width="11.375" style="26" customWidth="1"/>
    <col min="11001" max="11001" width="9.5" style="26" bestFit="1" customWidth="1"/>
    <col min="11002" max="11002" width="9" style="26"/>
    <col min="11003" max="11003" width="11.25" style="26" customWidth="1"/>
    <col min="11004" max="11004" width="12" style="26" customWidth="1"/>
    <col min="11005" max="11006" width="11" style="26" customWidth="1"/>
    <col min="11007" max="11007" width="9" style="26"/>
    <col min="11008" max="11008" width="11" style="26" customWidth="1"/>
    <col min="11009" max="11009" width="9" style="26"/>
    <col min="11010" max="11010" width="10.375" style="26" customWidth="1"/>
    <col min="11011" max="11012" width="9" style="26"/>
    <col min="11013" max="11013" width="9.5" style="26" bestFit="1" customWidth="1"/>
    <col min="11014" max="11251" width="9" style="26"/>
    <col min="11252" max="11252" width="11.375" style="26" bestFit="1" customWidth="1"/>
    <col min="11253" max="11253" width="31.75" style="26" customWidth="1"/>
    <col min="11254" max="11254" width="12.5" style="26" customWidth="1"/>
    <col min="11255" max="11255" width="12.375" style="26" customWidth="1"/>
    <col min="11256" max="11256" width="11.375" style="26" customWidth="1"/>
    <col min="11257" max="11257" width="9.5" style="26" bestFit="1" customWidth="1"/>
    <col min="11258" max="11258" width="9" style="26"/>
    <col min="11259" max="11259" width="11.25" style="26" customWidth="1"/>
    <col min="11260" max="11260" width="12" style="26" customWidth="1"/>
    <col min="11261" max="11262" width="11" style="26" customWidth="1"/>
    <col min="11263" max="11263" width="9" style="26"/>
    <col min="11264" max="11264" width="11" style="26" customWidth="1"/>
    <col min="11265" max="11265" width="9" style="26"/>
    <col min="11266" max="11266" width="10.375" style="26" customWidth="1"/>
    <col min="11267" max="11268" width="9" style="26"/>
    <col min="11269" max="11269" width="9.5" style="26" bestFit="1" customWidth="1"/>
    <col min="11270" max="11507" width="9" style="26"/>
    <col min="11508" max="11508" width="11.375" style="26" bestFit="1" customWidth="1"/>
    <col min="11509" max="11509" width="31.75" style="26" customWidth="1"/>
    <col min="11510" max="11510" width="12.5" style="26" customWidth="1"/>
    <col min="11511" max="11511" width="12.375" style="26" customWidth="1"/>
    <col min="11512" max="11512" width="11.375" style="26" customWidth="1"/>
    <col min="11513" max="11513" width="9.5" style="26" bestFit="1" customWidth="1"/>
    <col min="11514" max="11514" width="9" style="26"/>
    <col min="11515" max="11515" width="11.25" style="26" customWidth="1"/>
    <col min="11516" max="11516" width="12" style="26" customWidth="1"/>
    <col min="11517" max="11518" width="11" style="26" customWidth="1"/>
    <col min="11519" max="11519" width="9" style="26"/>
    <col min="11520" max="11520" width="11" style="26" customWidth="1"/>
    <col min="11521" max="11521" width="9" style="26"/>
    <col min="11522" max="11522" width="10.375" style="26" customWidth="1"/>
    <col min="11523" max="11524" width="9" style="26"/>
    <col min="11525" max="11525" width="9.5" style="26" bestFit="1" customWidth="1"/>
    <col min="11526" max="11763" width="9" style="26"/>
    <col min="11764" max="11764" width="11.375" style="26" bestFit="1" customWidth="1"/>
    <col min="11765" max="11765" width="31.75" style="26" customWidth="1"/>
    <col min="11766" max="11766" width="12.5" style="26" customWidth="1"/>
    <col min="11767" max="11767" width="12.375" style="26" customWidth="1"/>
    <col min="11768" max="11768" width="11.375" style="26" customWidth="1"/>
    <col min="11769" max="11769" width="9.5" style="26" bestFit="1" customWidth="1"/>
    <col min="11770" max="11770" width="9" style="26"/>
    <col min="11771" max="11771" width="11.25" style="26" customWidth="1"/>
    <col min="11772" max="11772" width="12" style="26" customWidth="1"/>
    <col min="11773" max="11774" width="11" style="26" customWidth="1"/>
    <col min="11775" max="11775" width="9" style="26"/>
    <col min="11776" max="11776" width="11" style="26" customWidth="1"/>
    <col min="11777" max="11777" width="9" style="26"/>
    <col min="11778" max="11778" width="10.375" style="26" customWidth="1"/>
    <col min="11779" max="11780" width="9" style="26"/>
    <col min="11781" max="11781" width="9.5" style="26" bestFit="1" customWidth="1"/>
    <col min="11782" max="12019" width="9" style="26"/>
    <col min="12020" max="12020" width="11.375" style="26" bestFit="1" customWidth="1"/>
    <col min="12021" max="12021" width="31.75" style="26" customWidth="1"/>
    <col min="12022" max="12022" width="12.5" style="26" customWidth="1"/>
    <col min="12023" max="12023" width="12.375" style="26" customWidth="1"/>
    <col min="12024" max="12024" width="11.375" style="26" customWidth="1"/>
    <col min="12025" max="12025" width="9.5" style="26" bestFit="1" customWidth="1"/>
    <col min="12026" max="12026" width="9" style="26"/>
    <col min="12027" max="12027" width="11.25" style="26" customWidth="1"/>
    <col min="12028" max="12028" width="12" style="26" customWidth="1"/>
    <col min="12029" max="12030" width="11" style="26" customWidth="1"/>
    <col min="12031" max="12031" width="9" style="26"/>
    <col min="12032" max="12032" width="11" style="26" customWidth="1"/>
    <col min="12033" max="12033" width="9" style="26"/>
    <col min="12034" max="12034" width="10.375" style="26" customWidth="1"/>
    <col min="12035" max="12036" width="9" style="26"/>
    <col min="12037" max="12037" width="9.5" style="26" bestFit="1" customWidth="1"/>
    <col min="12038" max="12275" width="9" style="26"/>
    <col min="12276" max="12276" width="11.375" style="26" bestFit="1" customWidth="1"/>
    <col min="12277" max="12277" width="31.75" style="26" customWidth="1"/>
    <col min="12278" max="12278" width="12.5" style="26" customWidth="1"/>
    <col min="12279" max="12279" width="12.375" style="26" customWidth="1"/>
    <col min="12280" max="12280" width="11.375" style="26" customWidth="1"/>
    <col min="12281" max="12281" width="9.5" style="26" bestFit="1" customWidth="1"/>
    <col min="12282" max="12282" width="9" style="26"/>
    <col min="12283" max="12283" width="11.25" style="26" customWidth="1"/>
    <col min="12284" max="12284" width="12" style="26" customWidth="1"/>
    <col min="12285" max="12286" width="11" style="26" customWidth="1"/>
    <col min="12287" max="12287" width="9" style="26"/>
    <col min="12288" max="12288" width="11" style="26" customWidth="1"/>
    <col min="12289" max="12289" width="9" style="26"/>
    <col min="12290" max="12290" width="10.375" style="26" customWidth="1"/>
    <col min="12291" max="12292" width="9" style="26"/>
    <col min="12293" max="12293" width="9.5" style="26" bestFit="1" customWidth="1"/>
    <col min="12294" max="12531" width="9" style="26"/>
    <col min="12532" max="12532" width="11.375" style="26" bestFit="1" customWidth="1"/>
    <col min="12533" max="12533" width="31.75" style="26" customWidth="1"/>
    <col min="12534" max="12534" width="12.5" style="26" customWidth="1"/>
    <col min="12535" max="12535" width="12.375" style="26" customWidth="1"/>
    <col min="12536" max="12536" width="11.375" style="26" customWidth="1"/>
    <col min="12537" max="12537" width="9.5" style="26" bestFit="1" customWidth="1"/>
    <col min="12538" max="12538" width="9" style="26"/>
    <col min="12539" max="12539" width="11.25" style="26" customWidth="1"/>
    <col min="12540" max="12540" width="12" style="26" customWidth="1"/>
    <col min="12541" max="12542" width="11" style="26" customWidth="1"/>
    <col min="12543" max="12543" width="9" style="26"/>
    <col min="12544" max="12544" width="11" style="26" customWidth="1"/>
    <col min="12545" max="12545" width="9" style="26"/>
    <col min="12546" max="12546" width="10.375" style="26" customWidth="1"/>
    <col min="12547" max="12548" width="9" style="26"/>
    <col min="12549" max="12549" width="9.5" style="26" bestFit="1" customWidth="1"/>
    <col min="12550" max="12787" width="9" style="26"/>
    <col min="12788" max="12788" width="11.375" style="26" bestFit="1" customWidth="1"/>
    <col min="12789" max="12789" width="31.75" style="26" customWidth="1"/>
    <col min="12790" max="12790" width="12.5" style="26" customWidth="1"/>
    <col min="12791" max="12791" width="12.375" style="26" customWidth="1"/>
    <col min="12792" max="12792" width="11.375" style="26" customWidth="1"/>
    <col min="12793" max="12793" width="9.5" style="26" bestFit="1" customWidth="1"/>
    <col min="12794" max="12794" width="9" style="26"/>
    <col min="12795" max="12795" width="11.25" style="26" customWidth="1"/>
    <col min="12796" max="12796" width="12" style="26" customWidth="1"/>
    <col min="12797" max="12798" width="11" style="26" customWidth="1"/>
    <col min="12799" max="12799" width="9" style="26"/>
    <col min="12800" max="12800" width="11" style="26" customWidth="1"/>
    <col min="12801" max="12801" width="9" style="26"/>
    <col min="12802" max="12802" width="10.375" style="26" customWidth="1"/>
    <col min="12803" max="12804" width="9" style="26"/>
    <col min="12805" max="12805" width="9.5" style="26" bestFit="1" customWidth="1"/>
    <col min="12806" max="13043" width="9" style="26"/>
    <col min="13044" max="13044" width="11.375" style="26" bestFit="1" customWidth="1"/>
    <col min="13045" max="13045" width="31.75" style="26" customWidth="1"/>
    <col min="13046" max="13046" width="12.5" style="26" customWidth="1"/>
    <col min="13047" max="13047" width="12.375" style="26" customWidth="1"/>
    <col min="13048" max="13048" width="11.375" style="26" customWidth="1"/>
    <col min="13049" max="13049" width="9.5" style="26" bestFit="1" customWidth="1"/>
    <col min="13050" max="13050" width="9" style="26"/>
    <col min="13051" max="13051" width="11.25" style="26" customWidth="1"/>
    <col min="13052" max="13052" width="12" style="26" customWidth="1"/>
    <col min="13053" max="13054" width="11" style="26" customWidth="1"/>
    <col min="13055" max="13055" width="9" style="26"/>
    <col min="13056" max="13056" width="11" style="26" customWidth="1"/>
    <col min="13057" max="13057" width="9" style="26"/>
    <col min="13058" max="13058" width="10.375" style="26" customWidth="1"/>
    <col min="13059" max="13060" width="9" style="26"/>
    <col min="13061" max="13061" width="9.5" style="26" bestFit="1" customWidth="1"/>
    <col min="13062" max="13299" width="9" style="26"/>
    <col min="13300" max="13300" width="11.375" style="26" bestFit="1" customWidth="1"/>
    <col min="13301" max="13301" width="31.75" style="26" customWidth="1"/>
    <col min="13302" max="13302" width="12.5" style="26" customWidth="1"/>
    <col min="13303" max="13303" width="12.375" style="26" customWidth="1"/>
    <col min="13304" max="13304" width="11.375" style="26" customWidth="1"/>
    <col min="13305" max="13305" width="9.5" style="26" bestFit="1" customWidth="1"/>
    <col min="13306" max="13306" width="9" style="26"/>
    <col min="13307" max="13307" width="11.25" style="26" customWidth="1"/>
    <col min="13308" max="13308" width="12" style="26" customWidth="1"/>
    <col min="13309" max="13310" width="11" style="26" customWidth="1"/>
    <col min="13311" max="13311" width="9" style="26"/>
    <col min="13312" max="13312" width="11" style="26" customWidth="1"/>
    <col min="13313" max="13313" width="9" style="26"/>
    <col min="13314" max="13314" width="10.375" style="26" customWidth="1"/>
    <col min="13315" max="13316" width="9" style="26"/>
    <col min="13317" max="13317" width="9.5" style="26" bestFit="1" customWidth="1"/>
    <col min="13318" max="13555" width="9" style="26"/>
    <col min="13556" max="13556" width="11.375" style="26" bestFit="1" customWidth="1"/>
    <col min="13557" max="13557" width="31.75" style="26" customWidth="1"/>
    <col min="13558" max="13558" width="12.5" style="26" customWidth="1"/>
    <col min="13559" max="13559" width="12.375" style="26" customWidth="1"/>
    <col min="13560" max="13560" width="11.375" style="26" customWidth="1"/>
    <col min="13561" max="13561" width="9.5" style="26" bestFit="1" customWidth="1"/>
    <col min="13562" max="13562" width="9" style="26"/>
    <col min="13563" max="13563" width="11.25" style="26" customWidth="1"/>
    <col min="13564" max="13564" width="12" style="26" customWidth="1"/>
    <col min="13565" max="13566" width="11" style="26" customWidth="1"/>
    <col min="13567" max="13567" width="9" style="26"/>
    <col min="13568" max="13568" width="11" style="26" customWidth="1"/>
    <col min="13569" max="13569" width="9" style="26"/>
    <col min="13570" max="13570" width="10.375" style="26" customWidth="1"/>
    <col min="13571" max="13572" width="9" style="26"/>
    <col min="13573" max="13573" width="9.5" style="26" bestFit="1" customWidth="1"/>
    <col min="13574" max="13811" width="9" style="26"/>
    <col min="13812" max="13812" width="11.375" style="26" bestFit="1" customWidth="1"/>
    <col min="13813" max="13813" width="31.75" style="26" customWidth="1"/>
    <col min="13814" max="13814" width="12.5" style="26" customWidth="1"/>
    <col min="13815" max="13815" width="12.375" style="26" customWidth="1"/>
    <col min="13816" max="13816" width="11.375" style="26" customWidth="1"/>
    <col min="13817" max="13817" width="9.5" style="26" bestFit="1" customWidth="1"/>
    <col min="13818" max="13818" width="9" style="26"/>
    <col min="13819" max="13819" width="11.25" style="26" customWidth="1"/>
    <col min="13820" max="13820" width="12" style="26" customWidth="1"/>
    <col min="13821" max="13822" width="11" style="26" customWidth="1"/>
    <col min="13823" max="13823" width="9" style="26"/>
    <col min="13824" max="13824" width="11" style="26" customWidth="1"/>
    <col min="13825" max="13825" width="9" style="26"/>
    <col min="13826" max="13826" width="10.375" style="26" customWidth="1"/>
    <col min="13827" max="13828" width="9" style="26"/>
    <col min="13829" max="13829" width="9.5" style="26" bestFit="1" customWidth="1"/>
    <col min="13830" max="14067" width="9" style="26"/>
    <col min="14068" max="14068" width="11.375" style="26" bestFit="1" customWidth="1"/>
    <col min="14069" max="14069" width="31.75" style="26" customWidth="1"/>
    <col min="14070" max="14070" width="12.5" style="26" customWidth="1"/>
    <col min="14071" max="14071" width="12.375" style="26" customWidth="1"/>
    <col min="14072" max="14072" width="11.375" style="26" customWidth="1"/>
    <col min="14073" max="14073" width="9.5" style="26" bestFit="1" customWidth="1"/>
    <col min="14074" max="14074" width="9" style="26"/>
    <col min="14075" max="14075" width="11.25" style="26" customWidth="1"/>
    <col min="14076" max="14076" width="12" style="26" customWidth="1"/>
    <col min="14077" max="14078" width="11" style="26" customWidth="1"/>
    <col min="14079" max="14079" width="9" style="26"/>
    <col min="14080" max="14080" width="11" style="26" customWidth="1"/>
    <col min="14081" max="14081" width="9" style="26"/>
    <col min="14082" max="14082" width="10.375" style="26" customWidth="1"/>
    <col min="14083" max="14084" width="9" style="26"/>
    <col min="14085" max="14085" width="9.5" style="26" bestFit="1" customWidth="1"/>
    <col min="14086" max="14323" width="9" style="26"/>
    <col min="14324" max="14324" width="11.375" style="26" bestFit="1" customWidth="1"/>
    <col min="14325" max="14325" width="31.75" style="26" customWidth="1"/>
    <col min="14326" max="14326" width="12.5" style="26" customWidth="1"/>
    <col min="14327" max="14327" width="12.375" style="26" customWidth="1"/>
    <col min="14328" max="14328" width="11.375" style="26" customWidth="1"/>
    <col min="14329" max="14329" width="9.5" style="26" bestFit="1" customWidth="1"/>
    <col min="14330" max="14330" width="9" style="26"/>
    <col min="14331" max="14331" width="11.25" style="26" customWidth="1"/>
    <col min="14332" max="14332" width="12" style="26" customWidth="1"/>
    <col min="14333" max="14334" width="11" style="26" customWidth="1"/>
    <col min="14335" max="14335" width="9" style="26"/>
    <col min="14336" max="14336" width="11" style="26" customWidth="1"/>
    <col min="14337" max="14337" width="9" style="26"/>
    <col min="14338" max="14338" width="10.375" style="26" customWidth="1"/>
    <col min="14339" max="14340" width="9" style="26"/>
    <col min="14341" max="14341" width="9.5" style="26" bestFit="1" customWidth="1"/>
    <col min="14342" max="14579" width="9" style="26"/>
    <col min="14580" max="14580" width="11.375" style="26" bestFit="1" customWidth="1"/>
    <col min="14581" max="14581" width="31.75" style="26" customWidth="1"/>
    <col min="14582" max="14582" width="12.5" style="26" customWidth="1"/>
    <col min="14583" max="14583" width="12.375" style="26" customWidth="1"/>
    <col min="14584" max="14584" width="11.375" style="26" customWidth="1"/>
    <col min="14585" max="14585" width="9.5" style="26" bestFit="1" customWidth="1"/>
    <col min="14586" max="14586" width="9" style="26"/>
    <col min="14587" max="14587" width="11.25" style="26" customWidth="1"/>
    <col min="14588" max="14588" width="12" style="26" customWidth="1"/>
    <col min="14589" max="14590" width="11" style="26" customWidth="1"/>
    <col min="14591" max="14591" width="9" style="26"/>
    <col min="14592" max="14592" width="11" style="26" customWidth="1"/>
    <col min="14593" max="14593" width="9" style="26"/>
    <col min="14594" max="14594" width="10.375" style="26" customWidth="1"/>
    <col min="14595" max="14596" width="9" style="26"/>
    <col min="14597" max="14597" width="9.5" style="26" bestFit="1" customWidth="1"/>
    <col min="14598" max="14835" width="9" style="26"/>
    <col min="14836" max="14836" width="11.375" style="26" bestFit="1" customWidth="1"/>
    <col min="14837" max="14837" width="31.75" style="26" customWidth="1"/>
    <col min="14838" max="14838" width="12.5" style="26" customWidth="1"/>
    <col min="14839" max="14839" width="12.375" style="26" customWidth="1"/>
    <col min="14840" max="14840" width="11.375" style="26" customWidth="1"/>
    <col min="14841" max="14841" width="9.5" style="26" bestFit="1" customWidth="1"/>
    <col min="14842" max="14842" width="9" style="26"/>
    <col min="14843" max="14843" width="11.25" style="26" customWidth="1"/>
    <col min="14844" max="14844" width="12" style="26" customWidth="1"/>
    <col min="14845" max="14846" width="11" style="26" customWidth="1"/>
    <col min="14847" max="14847" width="9" style="26"/>
    <col min="14848" max="14848" width="11" style="26" customWidth="1"/>
    <col min="14849" max="14849" width="9" style="26"/>
    <col min="14850" max="14850" width="10.375" style="26" customWidth="1"/>
    <col min="14851" max="14852" width="9" style="26"/>
    <col min="14853" max="14853" width="9.5" style="26" bestFit="1" customWidth="1"/>
    <col min="14854" max="15091" width="9" style="26"/>
    <col min="15092" max="15092" width="11.375" style="26" bestFit="1" customWidth="1"/>
    <col min="15093" max="15093" width="31.75" style="26" customWidth="1"/>
    <col min="15094" max="15094" width="12.5" style="26" customWidth="1"/>
    <col min="15095" max="15095" width="12.375" style="26" customWidth="1"/>
    <col min="15096" max="15096" width="11.375" style="26" customWidth="1"/>
    <col min="15097" max="15097" width="9.5" style="26" bestFit="1" customWidth="1"/>
    <col min="15098" max="15098" width="9" style="26"/>
    <col min="15099" max="15099" width="11.25" style="26" customWidth="1"/>
    <col min="15100" max="15100" width="12" style="26" customWidth="1"/>
    <col min="15101" max="15102" width="11" style="26" customWidth="1"/>
    <col min="15103" max="15103" width="9" style="26"/>
    <col min="15104" max="15104" width="11" style="26" customWidth="1"/>
    <col min="15105" max="15105" width="9" style="26"/>
    <col min="15106" max="15106" width="10.375" style="26" customWidth="1"/>
    <col min="15107" max="15108" width="9" style="26"/>
    <col min="15109" max="15109" width="9.5" style="26" bestFit="1" customWidth="1"/>
    <col min="15110" max="15347" width="9" style="26"/>
    <col min="15348" max="15348" width="11.375" style="26" bestFit="1" customWidth="1"/>
    <col min="15349" max="15349" width="31.75" style="26" customWidth="1"/>
    <col min="15350" max="15350" width="12.5" style="26" customWidth="1"/>
    <col min="15351" max="15351" width="12.375" style="26" customWidth="1"/>
    <col min="15352" max="15352" width="11.375" style="26" customWidth="1"/>
    <col min="15353" max="15353" width="9.5" style="26" bestFit="1" customWidth="1"/>
    <col min="15354" max="15354" width="9" style="26"/>
    <col min="15355" max="15355" width="11.25" style="26" customWidth="1"/>
    <col min="15356" max="15356" width="12" style="26" customWidth="1"/>
    <col min="15357" max="15358" width="11" style="26" customWidth="1"/>
    <col min="15359" max="15359" width="9" style="26"/>
    <col min="15360" max="15360" width="11" style="26" customWidth="1"/>
    <col min="15361" max="15361" width="9" style="26"/>
    <col min="15362" max="15362" width="10.375" style="26" customWidth="1"/>
    <col min="15363" max="15364" width="9" style="26"/>
    <col min="15365" max="15365" width="9.5" style="26" bestFit="1" customWidth="1"/>
    <col min="15366" max="15603" width="9" style="26"/>
    <col min="15604" max="15604" width="11.375" style="26" bestFit="1" customWidth="1"/>
    <col min="15605" max="15605" width="31.75" style="26" customWidth="1"/>
    <col min="15606" max="15606" width="12.5" style="26" customWidth="1"/>
    <col min="15607" max="15607" width="12.375" style="26" customWidth="1"/>
    <col min="15608" max="15608" width="11.375" style="26" customWidth="1"/>
    <col min="15609" max="15609" width="9.5" style="26" bestFit="1" customWidth="1"/>
    <col min="15610" max="15610" width="9" style="26"/>
    <col min="15611" max="15611" width="11.25" style="26" customWidth="1"/>
    <col min="15612" max="15612" width="12" style="26" customWidth="1"/>
    <col min="15613" max="15614" width="11" style="26" customWidth="1"/>
    <col min="15615" max="15615" width="9" style="26"/>
    <col min="15616" max="15616" width="11" style="26" customWidth="1"/>
    <col min="15617" max="15617" width="9" style="26"/>
    <col min="15618" max="15618" width="10.375" style="26" customWidth="1"/>
    <col min="15619" max="15620" width="9" style="26"/>
    <col min="15621" max="15621" width="9.5" style="26" bestFit="1" customWidth="1"/>
    <col min="15622" max="15859" width="9" style="26"/>
    <col min="15860" max="15860" width="11.375" style="26" bestFit="1" customWidth="1"/>
    <col min="15861" max="15861" width="31.75" style="26" customWidth="1"/>
    <col min="15862" max="15862" width="12.5" style="26" customWidth="1"/>
    <col min="15863" max="15863" width="12.375" style="26" customWidth="1"/>
    <col min="15864" max="15864" width="11.375" style="26" customWidth="1"/>
    <col min="15865" max="15865" width="9.5" style="26" bestFit="1" customWidth="1"/>
    <col min="15866" max="15866" width="9" style="26"/>
    <col min="15867" max="15867" width="11.25" style="26" customWidth="1"/>
    <col min="15868" max="15868" width="12" style="26" customWidth="1"/>
    <col min="15869" max="15870" width="11" style="26" customWidth="1"/>
    <col min="15871" max="15871" width="9" style="26"/>
    <col min="15872" max="15872" width="11" style="26" customWidth="1"/>
    <col min="15873" max="15873" width="9" style="26"/>
    <col min="15874" max="15874" width="10.375" style="26" customWidth="1"/>
    <col min="15875" max="15876" width="9" style="26"/>
    <col min="15877" max="15877" width="9.5" style="26" bestFit="1" customWidth="1"/>
    <col min="15878" max="16115" width="9" style="26"/>
    <col min="16116" max="16116" width="11.375" style="26" bestFit="1" customWidth="1"/>
    <col min="16117" max="16117" width="31.75" style="26" customWidth="1"/>
    <col min="16118" max="16118" width="12.5" style="26" customWidth="1"/>
    <col min="16119" max="16119" width="12.375" style="26" customWidth="1"/>
    <col min="16120" max="16120" width="11.375" style="26" customWidth="1"/>
    <col min="16121" max="16121" width="9.5" style="26" bestFit="1" customWidth="1"/>
    <col min="16122" max="16122" width="9" style="26"/>
    <col min="16123" max="16123" width="11.25" style="26" customWidth="1"/>
    <col min="16124" max="16124" width="12" style="26" customWidth="1"/>
    <col min="16125" max="16126" width="11" style="26" customWidth="1"/>
    <col min="16127" max="16127" width="9" style="26"/>
    <col min="16128" max="16128" width="11" style="26" customWidth="1"/>
    <col min="16129" max="16129" width="9" style="26"/>
    <col min="16130" max="16130" width="10.375" style="26" customWidth="1"/>
    <col min="16131" max="16132" width="9" style="26"/>
    <col min="16133" max="16133" width="9.5" style="26" bestFit="1" customWidth="1"/>
    <col min="16134" max="16384" width="9" style="26"/>
  </cols>
  <sheetData>
    <row r="1" spans="1:5" ht="14.25">
      <c r="A1" s="43" t="s">
        <v>111</v>
      </c>
    </row>
    <row r="2" spans="1:5" ht="25.5">
      <c r="A2" s="60" t="s">
        <v>5</v>
      </c>
      <c r="B2" s="60"/>
      <c r="C2" s="60"/>
      <c r="D2" s="60"/>
      <c r="E2" s="60"/>
    </row>
    <row r="3" spans="1:5">
      <c r="E3" s="44" t="s">
        <v>6</v>
      </c>
    </row>
    <row r="4" spans="1:5" s="46" customFormat="1" ht="36" customHeight="1">
      <c r="A4" s="45" t="s">
        <v>7</v>
      </c>
      <c r="B4" s="45" t="s">
        <v>8</v>
      </c>
      <c r="C4" s="11" t="s">
        <v>9</v>
      </c>
      <c r="D4" s="11" t="s">
        <v>10</v>
      </c>
      <c r="E4" s="11" t="s">
        <v>11</v>
      </c>
    </row>
    <row r="5" spans="1:5" ht="21" customHeight="1">
      <c r="A5" s="47" t="s">
        <v>12</v>
      </c>
      <c r="B5" s="48"/>
      <c r="C5" s="15">
        <f>C6+C7+C9+C8+C14+C17+C18+C19</f>
        <v>189629</v>
      </c>
      <c r="D5" s="15">
        <f>E5-C5</f>
        <v>90954</v>
      </c>
      <c r="E5" s="15">
        <f>E6+E7+E9+E8+E14+E17+E18+E19</f>
        <v>280583</v>
      </c>
    </row>
    <row r="6" spans="1:5" ht="21" customHeight="1">
      <c r="A6" s="49">
        <v>1030119</v>
      </c>
      <c r="B6" s="50" t="s">
        <v>13</v>
      </c>
      <c r="C6" s="15">
        <v>1661</v>
      </c>
      <c r="D6" s="15">
        <f t="shared" ref="D6:D29" si="0">E6-C6</f>
        <v>-820</v>
      </c>
      <c r="E6" s="15">
        <v>841</v>
      </c>
    </row>
    <row r="7" spans="1:5" ht="21" customHeight="1">
      <c r="A7" s="49">
        <v>1030144</v>
      </c>
      <c r="B7" s="50" t="s">
        <v>14</v>
      </c>
      <c r="C7" s="12">
        <v>3878</v>
      </c>
      <c r="D7" s="15">
        <f t="shared" si="0"/>
        <v>-2418</v>
      </c>
      <c r="E7" s="12">
        <v>1460</v>
      </c>
    </row>
    <row r="8" spans="1:5" ht="21" customHeight="1">
      <c r="A8" s="49">
        <v>1030147</v>
      </c>
      <c r="B8" s="50" t="s">
        <v>15</v>
      </c>
      <c r="C8" s="12">
        <v>1649</v>
      </c>
      <c r="D8" s="15">
        <f t="shared" si="0"/>
        <v>-964</v>
      </c>
      <c r="E8" s="12">
        <v>685</v>
      </c>
    </row>
    <row r="9" spans="1:5" ht="21" customHeight="1">
      <c r="A9" s="49">
        <v>1030148</v>
      </c>
      <c r="B9" s="50" t="s">
        <v>16</v>
      </c>
      <c r="C9" s="12">
        <f>SUM(C10:C13)</f>
        <v>171772</v>
      </c>
      <c r="D9" s="15">
        <f t="shared" si="0"/>
        <v>95994</v>
      </c>
      <c r="E9" s="12">
        <f>SUM(E10:E13)</f>
        <v>267766</v>
      </c>
    </row>
    <row r="10" spans="1:5" s="53" customFormat="1" ht="21" customHeight="1">
      <c r="A10" s="51">
        <v>103014801</v>
      </c>
      <c r="B10" s="52" t="s">
        <v>17</v>
      </c>
      <c r="C10" s="14">
        <v>157416</v>
      </c>
      <c r="D10" s="16">
        <f t="shared" si="0"/>
        <v>68329</v>
      </c>
      <c r="E10" s="14">
        <v>225745</v>
      </c>
    </row>
    <row r="11" spans="1:5" s="53" customFormat="1" ht="21" customHeight="1">
      <c r="A11" s="51">
        <v>103014802</v>
      </c>
      <c r="B11" s="52" t="s">
        <v>18</v>
      </c>
      <c r="C11" s="14">
        <v>1000</v>
      </c>
      <c r="D11" s="16">
        <f t="shared" si="0"/>
        <v>23215</v>
      </c>
      <c r="E11" s="14">
        <v>24215</v>
      </c>
    </row>
    <row r="12" spans="1:5" s="53" customFormat="1" ht="21" customHeight="1">
      <c r="A12" s="51">
        <v>103014803</v>
      </c>
      <c r="B12" s="52" t="s">
        <v>19</v>
      </c>
      <c r="C12" s="14">
        <v>15356</v>
      </c>
      <c r="D12" s="16">
        <f t="shared" si="0"/>
        <v>3504</v>
      </c>
      <c r="E12" s="14">
        <v>18860</v>
      </c>
    </row>
    <row r="13" spans="1:5" s="53" customFormat="1" ht="21" customHeight="1">
      <c r="A13" s="51">
        <v>103014898</v>
      </c>
      <c r="B13" s="52" t="s">
        <v>20</v>
      </c>
      <c r="C13" s="14">
        <v>-2000</v>
      </c>
      <c r="D13" s="16">
        <f t="shared" si="0"/>
        <v>946</v>
      </c>
      <c r="E13" s="14">
        <v>-1054</v>
      </c>
    </row>
    <row r="14" spans="1:5" ht="21" customHeight="1">
      <c r="A14" s="49">
        <v>1030155</v>
      </c>
      <c r="B14" s="50" t="s">
        <v>21</v>
      </c>
      <c r="C14" s="15">
        <f>SUM(C15:C16)</f>
        <v>946</v>
      </c>
      <c r="D14" s="15">
        <f t="shared" si="0"/>
        <v>55</v>
      </c>
      <c r="E14" s="12">
        <f>SUM(E15:E16)</f>
        <v>1001</v>
      </c>
    </row>
    <row r="15" spans="1:5" ht="21" customHeight="1">
      <c r="A15" s="51">
        <v>103015501</v>
      </c>
      <c r="B15" s="52" t="s">
        <v>22</v>
      </c>
      <c r="C15" s="14">
        <v>650</v>
      </c>
      <c r="D15" s="16">
        <f t="shared" si="0"/>
        <v>154</v>
      </c>
      <c r="E15" s="14">
        <v>804</v>
      </c>
    </row>
    <row r="16" spans="1:5" ht="21" customHeight="1">
      <c r="A16" s="51">
        <v>103015502</v>
      </c>
      <c r="B16" s="52" t="s">
        <v>23</v>
      </c>
      <c r="C16" s="14">
        <v>296</v>
      </c>
      <c r="D16" s="16">
        <f t="shared" si="0"/>
        <v>-99</v>
      </c>
      <c r="E16" s="14">
        <v>197</v>
      </c>
    </row>
    <row r="17" spans="1:5" ht="21" customHeight="1">
      <c r="A17" s="49">
        <v>1030156</v>
      </c>
      <c r="B17" s="50" t="s">
        <v>24</v>
      </c>
      <c r="C17" s="13">
        <v>7134</v>
      </c>
      <c r="D17" s="15">
        <f t="shared" si="0"/>
        <v>178</v>
      </c>
      <c r="E17" s="12">
        <v>7312</v>
      </c>
    </row>
    <row r="18" spans="1:5" ht="21" customHeight="1">
      <c r="A18" s="49">
        <v>1030178</v>
      </c>
      <c r="B18" s="50" t="s">
        <v>25</v>
      </c>
      <c r="C18" s="13">
        <v>2589</v>
      </c>
      <c r="D18" s="15">
        <f>E18-C18</f>
        <v>-1085</v>
      </c>
      <c r="E18" s="12">
        <v>1504</v>
      </c>
    </row>
    <row r="19" spans="1:5" ht="21" customHeight="1">
      <c r="A19" s="49">
        <v>1030180</v>
      </c>
      <c r="B19" s="50" t="s">
        <v>26</v>
      </c>
      <c r="C19" s="13"/>
      <c r="D19" s="15">
        <f>E19-C19</f>
        <v>14</v>
      </c>
      <c r="E19" s="12">
        <v>14</v>
      </c>
    </row>
    <row r="20" spans="1:5" ht="21" customHeight="1">
      <c r="A20" s="47" t="s">
        <v>27</v>
      </c>
      <c r="B20" s="48"/>
      <c r="C20" s="12">
        <f>C21</f>
        <v>540</v>
      </c>
      <c r="D20" s="15">
        <f t="shared" si="0"/>
        <v>251</v>
      </c>
      <c r="E20" s="12">
        <f>E21</f>
        <v>791</v>
      </c>
    </row>
    <row r="21" spans="1:5" ht="21" customHeight="1">
      <c r="A21" s="49">
        <v>11004</v>
      </c>
      <c r="B21" s="50" t="s">
        <v>28</v>
      </c>
      <c r="C21" s="12">
        <f>C22</f>
        <v>540</v>
      </c>
      <c r="D21" s="15">
        <f t="shared" si="0"/>
        <v>251</v>
      </c>
      <c r="E21" s="12">
        <f>E22</f>
        <v>791</v>
      </c>
    </row>
    <row r="22" spans="1:5" ht="21" customHeight="1">
      <c r="A22" s="51">
        <v>1100401</v>
      </c>
      <c r="B22" s="52" t="s">
        <v>29</v>
      </c>
      <c r="C22" s="14">
        <v>540</v>
      </c>
      <c r="D22" s="16">
        <f t="shared" si="0"/>
        <v>251</v>
      </c>
      <c r="E22" s="14">
        <v>791</v>
      </c>
    </row>
    <row r="23" spans="1:5" ht="21" customHeight="1">
      <c r="A23" s="49" t="s">
        <v>30</v>
      </c>
      <c r="B23" s="49"/>
      <c r="C23" s="12">
        <f>C24</f>
        <v>11979.75</v>
      </c>
      <c r="D23" s="15">
        <f t="shared" si="0"/>
        <v>2175.25</v>
      </c>
      <c r="E23" s="12">
        <f>E24</f>
        <v>14155</v>
      </c>
    </row>
    <row r="24" spans="1:5" ht="21" customHeight="1">
      <c r="A24" s="51">
        <v>1100802</v>
      </c>
      <c r="B24" s="52" t="s">
        <v>31</v>
      </c>
      <c r="C24" s="14">
        <v>11979.75</v>
      </c>
      <c r="D24" s="16">
        <f t="shared" si="0"/>
        <v>2175.25</v>
      </c>
      <c r="E24" s="14">
        <v>14155</v>
      </c>
    </row>
    <row r="25" spans="1:5" s="53" customFormat="1" ht="21" customHeight="1">
      <c r="A25" s="49" t="s">
        <v>32</v>
      </c>
      <c r="B25" s="52"/>
      <c r="C25" s="12">
        <f>C26</f>
        <v>0</v>
      </c>
      <c r="D25" s="15">
        <f t="shared" si="0"/>
        <v>18200</v>
      </c>
      <c r="E25" s="12">
        <f>E26</f>
        <v>18200</v>
      </c>
    </row>
    <row r="26" spans="1:5" s="53" customFormat="1" ht="21" customHeight="1">
      <c r="A26" s="51">
        <v>1101102</v>
      </c>
      <c r="B26" s="52" t="s">
        <v>33</v>
      </c>
      <c r="C26" s="14">
        <v>0</v>
      </c>
      <c r="D26" s="16">
        <f t="shared" si="0"/>
        <v>18200</v>
      </c>
      <c r="E26" s="54">
        <f>20000-1800</f>
        <v>18200</v>
      </c>
    </row>
    <row r="27" spans="1:5" ht="21" customHeight="1">
      <c r="A27" s="49" t="s">
        <v>34</v>
      </c>
      <c r="B27" s="50"/>
      <c r="C27" s="14">
        <f>C28</f>
        <v>0</v>
      </c>
      <c r="D27" s="15">
        <f t="shared" si="0"/>
        <v>0</v>
      </c>
      <c r="E27" s="14">
        <f>E28</f>
        <v>0</v>
      </c>
    </row>
    <row r="28" spans="1:5" s="53" customFormat="1" ht="21" customHeight="1">
      <c r="A28" s="51">
        <v>1100902</v>
      </c>
      <c r="B28" s="52" t="s">
        <v>35</v>
      </c>
      <c r="C28" s="14">
        <v>0</v>
      </c>
      <c r="D28" s="15">
        <f t="shared" si="0"/>
        <v>0</v>
      </c>
      <c r="E28" s="14">
        <v>0</v>
      </c>
    </row>
    <row r="29" spans="1:5" s="55" customFormat="1" ht="21" customHeight="1">
      <c r="A29" s="61" t="s">
        <v>36</v>
      </c>
      <c r="B29" s="62"/>
      <c r="C29" s="12">
        <f>C5+C20+C23+C27+C25</f>
        <v>202148.75</v>
      </c>
      <c r="D29" s="15">
        <f t="shared" si="0"/>
        <v>111580.25</v>
      </c>
      <c r="E29" s="12">
        <f>E5+E20+E23+E27+E25</f>
        <v>313729</v>
      </c>
    </row>
    <row r="30" spans="1:5" s="55" customFormat="1" ht="14.25">
      <c r="B30" s="56"/>
      <c r="C30" s="17"/>
      <c r="D30" s="17"/>
      <c r="E30" s="30"/>
    </row>
    <row r="31" spans="1:5">
      <c r="B31" s="57"/>
      <c r="C31" s="57"/>
      <c r="D31" s="57"/>
      <c r="E31" s="57"/>
    </row>
    <row r="32" spans="1:5">
      <c r="B32" s="31"/>
      <c r="C32" s="31"/>
      <c r="D32" s="31"/>
      <c r="E32" s="31"/>
    </row>
  </sheetData>
  <mergeCells count="2">
    <mergeCell ref="A2:E2"/>
    <mergeCell ref="A29:B2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workbookViewId="0">
      <pane ySplit="4" topLeftCell="A59" activePane="bottomLeft" state="frozen"/>
      <selection pane="bottomLeft" activeCell="I76" sqref="I76"/>
    </sheetView>
  </sheetViews>
  <sheetFormatPr defaultRowHeight="13.5"/>
  <cols>
    <col min="1" max="1" width="9" style="25"/>
    <col min="2" max="2" width="43.625" style="25" customWidth="1"/>
    <col min="3" max="3" width="11.625" style="26" customWidth="1"/>
    <col min="4" max="4" width="12.5" style="26" customWidth="1"/>
    <col min="5" max="5" width="11.875" style="32" customWidth="1"/>
    <col min="6" max="217" width="9" style="25"/>
    <col min="218" max="218" width="43.25" style="25" customWidth="1"/>
    <col min="219" max="219" width="11.625" style="25" customWidth="1"/>
    <col min="220" max="220" width="12.5" style="25" customWidth="1"/>
    <col min="221" max="221" width="11.875" style="25" customWidth="1"/>
    <col min="222" max="222" width="10.625" style="25" customWidth="1"/>
    <col min="223" max="223" width="9" style="25"/>
    <col min="224" max="225" width="11.75" style="25" customWidth="1"/>
    <col min="226" max="226" width="9" style="25"/>
    <col min="227" max="227" width="12.25" style="25" customWidth="1"/>
    <col min="228" max="228" width="14.125" style="25" customWidth="1"/>
    <col min="229" max="229" width="9" style="25"/>
    <col min="230" max="230" width="10.875" style="25" customWidth="1"/>
    <col min="231" max="473" width="9" style="25"/>
    <col min="474" max="474" width="43.25" style="25" customWidth="1"/>
    <col min="475" max="475" width="11.625" style="25" customWidth="1"/>
    <col min="476" max="476" width="12.5" style="25" customWidth="1"/>
    <col min="477" max="477" width="11.875" style="25" customWidth="1"/>
    <col min="478" max="478" width="10.625" style="25" customWidth="1"/>
    <col min="479" max="479" width="9" style="25"/>
    <col min="480" max="481" width="11.75" style="25" customWidth="1"/>
    <col min="482" max="482" width="9" style="25"/>
    <col min="483" max="483" width="12.25" style="25" customWidth="1"/>
    <col min="484" max="484" width="14.125" style="25" customWidth="1"/>
    <col min="485" max="485" width="9" style="25"/>
    <col min="486" max="486" width="10.875" style="25" customWidth="1"/>
    <col min="487" max="729" width="9" style="25"/>
    <col min="730" max="730" width="43.25" style="25" customWidth="1"/>
    <col min="731" max="731" width="11.625" style="25" customWidth="1"/>
    <col min="732" max="732" width="12.5" style="25" customWidth="1"/>
    <col min="733" max="733" width="11.875" style="25" customWidth="1"/>
    <col min="734" max="734" width="10.625" style="25" customWidth="1"/>
    <col min="735" max="735" width="9" style="25"/>
    <col min="736" max="737" width="11.75" style="25" customWidth="1"/>
    <col min="738" max="738" width="9" style="25"/>
    <col min="739" max="739" width="12.25" style="25" customWidth="1"/>
    <col min="740" max="740" width="14.125" style="25" customWidth="1"/>
    <col min="741" max="741" width="9" style="25"/>
    <col min="742" max="742" width="10.875" style="25" customWidth="1"/>
    <col min="743" max="985" width="9" style="25"/>
    <col min="986" max="986" width="43.25" style="25" customWidth="1"/>
    <col min="987" max="987" width="11.625" style="25" customWidth="1"/>
    <col min="988" max="988" width="12.5" style="25" customWidth="1"/>
    <col min="989" max="989" width="11.875" style="25" customWidth="1"/>
    <col min="990" max="990" width="10.625" style="25" customWidth="1"/>
    <col min="991" max="991" width="9" style="25"/>
    <col min="992" max="993" width="11.75" style="25" customWidth="1"/>
    <col min="994" max="994" width="9" style="25"/>
    <col min="995" max="995" width="12.25" style="25" customWidth="1"/>
    <col min="996" max="996" width="14.125" style="25" customWidth="1"/>
    <col min="997" max="997" width="9" style="25"/>
    <col min="998" max="998" width="10.875" style="25" customWidth="1"/>
    <col min="999" max="1241" width="9" style="25"/>
    <col min="1242" max="1242" width="43.25" style="25" customWidth="1"/>
    <col min="1243" max="1243" width="11.625" style="25" customWidth="1"/>
    <col min="1244" max="1244" width="12.5" style="25" customWidth="1"/>
    <col min="1245" max="1245" width="11.875" style="25" customWidth="1"/>
    <col min="1246" max="1246" width="10.625" style="25" customWidth="1"/>
    <col min="1247" max="1247" width="9" style="25"/>
    <col min="1248" max="1249" width="11.75" style="25" customWidth="1"/>
    <col min="1250" max="1250" width="9" style="25"/>
    <col min="1251" max="1251" width="12.25" style="25" customWidth="1"/>
    <col min="1252" max="1252" width="14.125" style="25" customWidth="1"/>
    <col min="1253" max="1253" width="9" style="25"/>
    <col min="1254" max="1254" width="10.875" style="25" customWidth="1"/>
    <col min="1255" max="1497" width="9" style="25"/>
    <col min="1498" max="1498" width="43.25" style="25" customWidth="1"/>
    <col min="1499" max="1499" width="11.625" style="25" customWidth="1"/>
    <col min="1500" max="1500" width="12.5" style="25" customWidth="1"/>
    <col min="1501" max="1501" width="11.875" style="25" customWidth="1"/>
    <col min="1502" max="1502" width="10.625" style="25" customWidth="1"/>
    <col min="1503" max="1503" width="9" style="25"/>
    <col min="1504" max="1505" width="11.75" style="25" customWidth="1"/>
    <col min="1506" max="1506" width="9" style="25"/>
    <col min="1507" max="1507" width="12.25" style="25" customWidth="1"/>
    <col min="1508" max="1508" width="14.125" style="25" customWidth="1"/>
    <col min="1509" max="1509" width="9" style="25"/>
    <col min="1510" max="1510" width="10.875" style="25" customWidth="1"/>
    <col min="1511" max="1753" width="9" style="25"/>
    <col min="1754" max="1754" width="43.25" style="25" customWidth="1"/>
    <col min="1755" max="1755" width="11.625" style="25" customWidth="1"/>
    <col min="1756" max="1756" width="12.5" style="25" customWidth="1"/>
    <col min="1757" max="1757" width="11.875" style="25" customWidth="1"/>
    <col min="1758" max="1758" width="10.625" style="25" customWidth="1"/>
    <col min="1759" max="1759" width="9" style="25"/>
    <col min="1760" max="1761" width="11.75" style="25" customWidth="1"/>
    <col min="1762" max="1762" width="9" style="25"/>
    <col min="1763" max="1763" width="12.25" style="25" customWidth="1"/>
    <col min="1764" max="1764" width="14.125" style="25" customWidth="1"/>
    <col min="1765" max="1765" width="9" style="25"/>
    <col min="1766" max="1766" width="10.875" style="25" customWidth="1"/>
    <col min="1767" max="2009" width="9" style="25"/>
    <col min="2010" max="2010" width="43.25" style="25" customWidth="1"/>
    <col min="2011" max="2011" width="11.625" style="25" customWidth="1"/>
    <col min="2012" max="2012" width="12.5" style="25" customWidth="1"/>
    <col min="2013" max="2013" width="11.875" style="25" customWidth="1"/>
    <col min="2014" max="2014" width="10.625" style="25" customWidth="1"/>
    <col min="2015" max="2015" width="9" style="25"/>
    <col min="2016" max="2017" width="11.75" style="25" customWidth="1"/>
    <col min="2018" max="2018" width="9" style="25"/>
    <col min="2019" max="2019" width="12.25" style="25" customWidth="1"/>
    <col min="2020" max="2020" width="14.125" style="25" customWidth="1"/>
    <col min="2021" max="2021" width="9" style="25"/>
    <col min="2022" max="2022" width="10.875" style="25" customWidth="1"/>
    <col min="2023" max="2265" width="9" style="25"/>
    <col min="2266" max="2266" width="43.25" style="25" customWidth="1"/>
    <col min="2267" max="2267" width="11.625" style="25" customWidth="1"/>
    <col min="2268" max="2268" width="12.5" style="25" customWidth="1"/>
    <col min="2269" max="2269" width="11.875" style="25" customWidth="1"/>
    <col min="2270" max="2270" width="10.625" style="25" customWidth="1"/>
    <col min="2271" max="2271" width="9" style="25"/>
    <col min="2272" max="2273" width="11.75" style="25" customWidth="1"/>
    <col min="2274" max="2274" width="9" style="25"/>
    <col min="2275" max="2275" width="12.25" style="25" customWidth="1"/>
    <col min="2276" max="2276" width="14.125" style="25" customWidth="1"/>
    <col min="2277" max="2277" width="9" style="25"/>
    <col min="2278" max="2278" width="10.875" style="25" customWidth="1"/>
    <col min="2279" max="2521" width="9" style="25"/>
    <col min="2522" max="2522" width="43.25" style="25" customWidth="1"/>
    <col min="2523" max="2523" width="11.625" style="25" customWidth="1"/>
    <col min="2524" max="2524" width="12.5" style="25" customWidth="1"/>
    <col min="2525" max="2525" width="11.875" style="25" customWidth="1"/>
    <col min="2526" max="2526" width="10.625" style="25" customWidth="1"/>
    <col min="2527" max="2527" width="9" style="25"/>
    <col min="2528" max="2529" width="11.75" style="25" customWidth="1"/>
    <col min="2530" max="2530" width="9" style="25"/>
    <col min="2531" max="2531" width="12.25" style="25" customWidth="1"/>
    <col min="2532" max="2532" width="14.125" style="25" customWidth="1"/>
    <col min="2533" max="2533" width="9" style="25"/>
    <col min="2534" max="2534" width="10.875" style="25" customWidth="1"/>
    <col min="2535" max="2777" width="9" style="25"/>
    <col min="2778" max="2778" width="43.25" style="25" customWidth="1"/>
    <col min="2779" max="2779" width="11.625" style="25" customWidth="1"/>
    <col min="2780" max="2780" width="12.5" style="25" customWidth="1"/>
    <col min="2781" max="2781" width="11.875" style="25" customWidth="1"/>
    <col min="2782" max="2782" width="10.625" style="25" customWidth="1"/>
    <col min="2783" max="2783" width="9" style="25"/>
    <col min="2784" max="2785" width="11.75" style="25" customWidth="1"/>
    <col min="2786" max="2786" width="9" style="25"/>
    <col min="2787" max="2787" width="12.25" style="25" customWidth="1"/>
    <col min="2788" max="2788" width="14.125" style="25" customWidth="1"/>
    <col min="2789" max="2789" width="9" style="25"/>
    <col min="2790" max="2790" width="10.875" style="25" customWidth="1"/>
    <col min="2791" max="3033" width="9" style="25"/>
    <col min="3034" max="3034" width="43.25" style="25" customWidth="1"/>
    <col min="3035" max="3035" width="11.625" style="25" customWidth="1"/>
    <col min="3036" max="3036" width="12.5" style="25" customWidth="1"/>
    <col min="3037" max="3037" width="11.875" style="25" customWidth="1"/>
    <col min="3038" max="3038" width="10.625" style="25" customWidth="1"/>
    <col min="3039" max="3039" width="9" style="25"/>
    <col min="3040" max="3041" width="11.75" style="25" customWidth="1"/>
    <col min="3042" max="3042" width="9" style="25"/>
    <col min="3043" max="3043" width="12.25" style="25" customWidth="1"/>
    <col min="3044" max="3044" width="14.125" style="25" customWidth="1"/>
    <col min="3045" max="3045" width="9" style="25"/>
    <col min="3046" max="3046" width="10.875" style="25" customWidth="1"/>
    <col min="3047" max="3289" width="9" style="25"/>
    <col min="3290" max="3290" width="43.25" style="25" customWidth="1"/>
    <col min="3291" max="3291" width="11.625" style="25" customWidth="1"/>
    <col min="3292" max="3292" width="12.5" style="25" customWidth="1"/>
    <col min="3293" max="3293" width="11.875" style="25" customWidth="1"/>
    <col min="3294" max="3294" width="10.625" style="25" customWidth="1"/>
    <col min="3295" max="3295" width="9" style="25"/>
    <col min="3296" max="3297" width="11.75" style="25" customWidth="1"/>
    <col min="3298" max="3298" width="9" style="25"/>
    <col min="3299" max="3299" width="12.25" style="25" customWidth="1"/>
    <col min="3300" max="3300" width="14.125" style="25" customWidth="1"/>
    <col min="3301" max="3301" width="9" style="25"/>
    <col min="3302" max="3302" width="10.875" style="25" customWidth="1"/>
    <col min="3303" max="3545" width="9" style="25"/>
    <col min="3546" max="3546" width="43.25" style="25" customWidth="1"/>
    <col min="3547" max="3547" width="11.625" style="25" customWidth="1"/>
    <col min="3548" max="3548" width="12.5" style="25" customWidth="1"/>
    <col min="3549" max="3549" width="11.875" style="25" customWidth="1"/>
    <col min="3550" max="3550" width="10.625" style="25" customWidth="1"/>
    <col min="3551" max="3551" width="9" style="25"/>
    <col min="3552" max="3553" width="11.75" style="25" customWidth="1"/>
    <col min="3554" max="3554" width="9" style="25"/>
    <col min="3555" max="3555" width="12.25" style="25" customWidth="1"/>
    <col min="3556" max="3556" width="14.125" style="25" customWidth="1"/>
    <col min="3557" max="3557" width="9" style="25"/>
    <col min="3558" max="3558" width="10.875" style="25" customWidth="1"/>
    <col min="3559" max="3801" width="9" style="25"/>
    <col min="3802" max="3802" width="43.25" style="25" customWidth="1"/>
    <col min="3803" max="3803" width="11.625" style="25" customWidth="1"/>
    <col min="3804" max="3804" width="12.5" style="25" customWidth="1"/>
    <col min="3805" max="3805" width="11.875" style="25" customWidth="1"/>
    <col min="3806" max="3806" width="10.625" style="25" customWidth="1"/>
    <col min="3807" max="3807" width="9" style="25"/>
    <col min="3808" max="3809" width="11.75" style="25" customWidth="1"/>
    <col min="3810" max="3810" width="9" style="25"/>
    <col min="3811" max="3811" width="12.25" style="25" customWidth="1"/>
    <col min="3812" max="3812" width="14.125" style="25" customWidth="1"/>
    <col min="3813" max="3813" width="9" style="25"/>
    <col min="3814" max="3814" width="10.875" style="25" customWidth="1"/>
    <col min="3815" max="4057" width="9" style="25"/>
    <col min="4058" max="4058" width="43.25" style="25" customWidth="1"/>
    <col min="4059" max="4059" width="11.625" style="25" customWidth="1"/>
    <col min="4060" max="4060" width="12.5" style="25" customWidth="1"/>
    <col min="4061" max="4061" width="11.875" style="25" customWidth="1"/>
    <col min="4062" max="4062" width="10.625" style="25" customWidth="1"/>
    <col min="4063" max="4063" width="9" style="25"/>
    <col min="4064" max="4065" width="11.75" style="25" customWidth="1"/>
    <col min="4066" max="4066" width="9" style="25"/>
    <col min="4067" max="4067" width="12.25" style="25" customWidth="1"/>
    <col min="4068" max="4068" width="14.125" style="25" customWidth="1"/>
    <col min="4069" max="4069" width="9" style="25"/>
    <col min="4070" max="4070" width="10.875" style="25" customWidth="1"/>
    <col min="4071" max="4313" width="9" style="25"/>
    <col min="4314" max="4314" width="43.25" style="25" customWidth="1"/>
    <col min="4315" max="4315" width="11.625" style="25" customWidth="1"/>
    <col min="4316" max="4316" width="12.5" style="25" customWidth="1"/>
    <col min="4317" max="4317" width="11.875" style="25" customWidth="1"/>
    <col min="4318" max="4318" width="10.625" style="25" customWidth="1"/>
    <col min="4319" max="4319" width="9" style="25"/>
    <col min="4320" max="4321" width="11.75" style="25" customWidth="1"/>
    <col min="4322" max="4322" width="9" style="25"/>
    <col min="4323" max="4323" width="12.25" style="25" customWidth="1"/>
    <col min="4324" max="4324" width="14.125" style="25" customWidth="1"/>
    <col min="4325" max="4325" width="9" style="25"/>
    <col min="4326" max="4326" width="10.875" style="25" customWidth="1"/>
    <col min="4327" max="4569" width="9" style="25"/>
    <col min="4570" max="4570" width="43.25" style="25" customWidth="1"/>
    <col min="4571" max="4571" width="11.625" style="25" customWidth="1"/>
    <col min="4572" max="4572" width="12.5" style="25" customWidth="1"/>
    <col min="4573" max="4573" width="11.875" style="25" customWidth="1"/>
    <col min="4574" max="4574" width="10.625" style="25" customWidth="1"/>
    <col min="4575" max="4575" width="9" style="25"/>
    <col min="4576" max="4577" width="11.75" style="25" customWidth="1"/>
    <col min="4578" max="4578" width="9" style="25"/>
    <col min="4579" max="4579" width="12.25" style="25" customWidth="1"/>
    <col min="4580" max="4580" width="14.125" style="25" customWidth="1"/>
    <col min="4581" max="4581" width="9" style="25"/>
    <col min="4582" max="4582" width="10.875" style="25" customWidth="1"/>
    <col min="4583" max="4825" width="9" style="25"/>
    <col min="4826" max="4826" width="43.25" style="25" customWidth="1"/>
    <col min="4827" max="4827" width="11.625" style="25" customWidth="1"/>
    <col min="4828" max="4828" width="12.5" style="25" customWidth="1"/>
    <col min="4829" max="4829" width="11.875" style="25" customWidth="1"/>
    <col min="4830" max="4830" width="10.625" style="25" customWidth="1"/>
    <col min="4831" max="4831" width="9" style="25"/>
    <col min="4832" max="4833" width="11.75" style="25" customWidth="1"/>
    <col min="4834" max="4834" width="9" style="25"/>
    <col min="4835" max="4835" width="12.25" style="25" customWidth="1"/>
    <col min="4836" max="4836" width="14.125" style="25" customWidth="1"/>
    <col min="4837" max="4837" width="9" style="25"/>
    <col min="4838" max="4838" width="10.875" style="25" customWidth="1"/>
    <col min="4839" max="5081" width="9" style="25"/>
    <col min="5082" max="5082" width="43.25" style="25" customWidth="1"/>
    <col min="5083" max="5083" width="11.625" style="25" customWidth="1"/>
    <col min="5084" max="5084" width="12.5" style="25" customWidth="1"/>
    <col min="5085" max="5085" width="11.875" style="25" customWidth="1"/>
    <col min="5086" max="5086" width="10.625" style="25" customWidth="1"/>
    <col min="5087" max="5087" width="9" style="25"/>
    <col min="5088" max="5089" width="11.75" style="25" customWidth="1"/>
    <col min="5090" max="5090" width="9" style="25"/>
    <col min="5091" max="5091" width="12.25" style="25" customWidth="1"/>
    <col min="5092" max="5092" width="14.125" style="25" customWidth="1"/>
    <col min="5093" max="5093" width="9" style="25"/>
    <col min="5094" max="5094" width="10.875" style="25" customWidth="1"/>
    <col min="5095" max="5337" width="9" style="25"/>
    <col min="5338" max="5338" width="43.25" style="25" customWidth="1"/>
    <col min="5339" max="5339" width="11.625" style="25" customWidth="1"/>
    <col min="5340" max="5340" width="12.5" style="25" customWidth="1"/>
    <col min="5341" max="5341" width="11.875" style="25" customWidth="1"/>
    <col min="5342" max="5342" width="10.625" style="25" customWidth="1"/>
    <col min="5343" max="5343" width="9" style="25"/>
    <col min="5344" max="5345" width="11.75" style="25" customWidth="1"/>
    <col min="5346" max="5346" width="9" style="25"/>
    <col min="5347" max="5347" width="12.25" style="25" customWidth="1"/>
    <col min="5348" max="5348" width="14.125" style="25" customWidth="1"/>
    <col min="5349" max="5349" width="9" style="25"/>
    <col min="5350" max="5350" width="10.875" style="25" customWidth="1"/>
    <col min="5351" max="5593" width="9" style="25"/>
    <col min="5594" max="5594" width="43.25" style="25" customWidth="1"/>
    <col min="5595" max="5595" width="11.625" style="25" customWidth="1"/>
    <col min="5596" max="5596" width="12.5" style="25" customWidth="1"/>
    <col min="5597" max="5597" width="11.875" style="25" customWidth="1"/>
    <col min="5598" max="5598" width="10.625" style="25" customWidth="1"/>
    <col min="5599" max="5599" width="9" style="25"/>
    <col min="5600" max="5601" width="11.75" style="25" customWidth="1"/>
    <col min="5602" max="5602" width="9" style="25"/>
    <col min="5603" max="5603" width="12.25" style="25" customWidth="1"/>
    <col min="5604" max="5604" width="14.125" style="25" customWidth="1"/>
    <col min="5605" max="5605" width="9" style="25"/>
    <col min="5606" max="5606" width="10.875" style="25" customWidth="1"/>
    <col min="5607" max="5849" width="9" style="25"/>
    <col min="5850" max="5850" width="43.25" style="25" customWidth="1"/>
    <col min="5851" max="5851" width="11.625" style="25" customWidth="1"/>
    <col min="5852" max="5852" width="12.5" style="25" customWidth="1"/>
    <col min="5853" max="5853" width="11.875" style="25" customWidth="1"/>
    <col min="5854" max="5854" width="10.625" style="25" customWidth="1"/>
    <col min="5855" max="5855" width="9" style="25"/>
    <col min="5856" max="5857" width="11.75" style="25" customWidth="1"/>
    <col min="5858" max="5858" width="9" style="25"/>
    <col min="5859" max="5859" width="12.25" style="25" customWidth="1"/>
    <col min="5860" max="5860" width="14.125" style="25" customWidth="1"/>
    <col min="5861" max="5861" width="9" style="25"/>
    <col min="5862" max="5862" width="10.875" style="25" customWidth="1"/>
    <col min="5863" max="6105" width="9" style="25"/>
    <col min="6106" max="6106" width="43.25" style="25" customWidth="1"/>
    <col min="6107" max="6107" width="11.625" style="25" customWidth="1"/>
    <col min="6108" max="6108" width="12.5" style="25" customWidth="1"/>
    <col min="6109" max="6109" width="11.875" style="25" customWidth="1"/>
    <col min="6110" max="6110" width="10.625" style="25" customWidth="1"/>
    <col min="6111" max="6111" width="9" style="25"/>
    <col min="6112" max="6113" width="11.75" style="25" customWidth="1"/>
    <col min="6114" max="6114" width="9" style="25"/>
    <col min="6115" max="6115" width="12.25" style="25" customWidth="1"/>
    <col min="6116" max="6116" width="14.125" style="25" customWidth="1"/>
    <col min="6117" max="6117" width="9" style="25"/>
    <col min="6118" max="6118" width="10.875" style="25" customWidth="1"/>
    <col min="6119" max="6361" width="9" style="25"/>
    <col min="6362" max="6362" width="43.25" style="25" customWidth="1"/>
    <col min="6363" max="6363" width="11.625" style="25" customWidth="1"/>
    <col min="6364" max="6364" width="12.5" style="25" customWidth="1"/>
    <col min="6365" max="6365" width="11.875" style="25" customWidth="1"/>
    <col min="6366" max="6366" width="10.625" style="25" customWidth="1"/>
    <col min="6367" max="6367" width="9" style="25"/>
    <col min="6368" max="6369" width="11.75" style="25" customWidth="1"/>
    <col min="6370" max="6370" width="9" style="25"/>
    <col min="6371" max="6371" width="12.25" style="25" customWidth="1"/>
    <col min="6372" max="6372" width="14.125" style="25" customWidth="1"/>
    <col min="6373" max="6373" width="9" style="25"/>
    <col min="6374" max="6374" width="10.875" style="25" customWidth="1"/>
    <col min="6375" max="6617" width="9" style="25"/>
    <col min="6618" max="6618" width="43.25" style="25" customWidth="1"/>
    <col min="6619" max="6619" width="11.625" style="25" customWidth="1"/>
    <col min="6620" max="6620" width="12.5" style="25" customWidth="1"/>
    <col min="6621" max="6621" width="11.875" style="25" customWidth="1"/>
    <col min="6622" max="6622" width="10.625" style="25" customWidth="1"/>
    <col min="6623" max="6623" width="9" style="25"/>
    <col min="6624" max="6625" width="11.75" style="25" customWidth="1"/>
    <col min="6626" max="6626" width="9" style="25"/>
    <col min="6627" max="6627" width="12.25" style="25" customWidth="1"/>
    <col min="6628" max="6628" width="14.125" style="25" customWidth="1"/>
    <col min="6629" max="6629" width="9" style="25"/>
    <col min="6630" max="6630" width="10.875" style="25" customWidth="1"/>
    <col min="6631" max="6873" width="9" style="25"/>
    <col min="6874" max="6874" width="43.25" style="25" customWidth="1"/>
    <col min="6875" max="6875" width="11.625" style="25" customWidth="1"/>
    <col min="6876" max="6876" width="12.5" style="25" customWidth="1"/>
    <col min="6877" max="6877" width="11.875" style="25" customWidth="1"/>
    <col min="6878" max="6878" width="10.625" style="25" customWidth="1"/>
    <col min="6879" max="6879" width="9" style="25"/>
    <col min="6880" max="6881" width="11.75" style="25" customWidth="1"/>
    <col min="6882" max="6882" width="9" style="25"/>
    <col min="6883" max="6883" width="12.25" style="25" customWidth="1"/>
    <col min="6884" max="6884" width="14.125" style="25" customWidth="1"/>
    <col min="6885" max="6885" width="9" style="25"/>
    <col min="6886" max="6886" width="10.875" style="25" customWidth="1"/>
    <col min="6887" max="7129" width="9" style="25"/>
    <col min="7130" max="7130" width="43.25" style="25" customWidth="1"/>
    <col min="7131" max="7131" width="11.625" style="25" customWidth="1"/>
    <col min="7132" max="7132" width="12.5" style="25" customWidth="1"/>
    <col min="7133" max="7133" width="11.875" style="25" customWidth="1"/>
    <col min="7134" max="7134" width="10.625" style="25" customWidth="1"/>
    <col min="7135" max="7135" width="9" style="25"/>
    <col min="7136" max="7137" width="11.75" style="25" customWidth="1"/>
    <col min="7138" max="7138" width="9" style="25"/>
    <col min="7139" max="7139" width="12.25" style="25" customWidth="1"/>
    <col min="7140" max="7140" width="14.125" style="25" customWidth="1"/>
    <col min="7141" max="7141" width="9" style="25"/>
    <col min="7142" max="7142" width="10.875" style="25" customWidth="1"/>
    <col min="7143" max="7385" width="9" style="25"/>
    <col min="7386" max="7386" width="43.25" style="25" customWidth="1"/>
    <col min="7387" max="7387" width="11.625" style="25" customWidth="1"/>
    <col min="7388" max="7388" width="12.5" style="25" customWidth="1"/>
    <col min="7389" max="7389" width="11.875" style="25" customWidth="1"/>
    <col min="7390" max="7390" width="10.625" style="25" customWidth="1"/>
    <col min="7391" max="7391" width="9" style="25"/>
    <col min="7392" max="7393" width="11.75" style="25" customWidth="1"/>
    <col min="7394" max="7394" width="9" style="25"/>
    <col min="7395" max="7395" width="12.25" style="25" customWidth="1"/>
    <col min="7396" max="7396" width="14.125" style="25" customWidth="1"/>
    <col min="7397" max="7397" width="9" style="25"/>
    <col min="7398" max="7398" width="10.875" style="25" customWidth="1"/>
    <col min="7399" max="7641" width="9" style="25"/>
    <col min="7642" max="7642" width="43.25" style="25" customWidth="1"/>
    <col min="7643" max="7643" width="11.625" style="25" customWidth="1"/>
    <col min="7644" max="7644" width="12.5" style="25" customWidth="1"/>
    <col min="7645" max="7645" width="11.875" style="25" customWidth="1"/>
    <col min="7646" max="7646" width="10.625" style="25" customWidth="1"/>
    <col min="7647" max="7647" width="9" style="25"/>
    <col min="7648" max="7649" width="11.75" style="25" customWidth="1"/>
    <col min="7650" max="7650" width="9" style="25"/>
    <col min="7651" max="7651" width="12.25" style="25" customWidth="1"/>
    <col min="7652" max="7652" width="14.125" style="25" customWidth="1"/>
    <col min="7653" max="7653" width="9" style="25"/>
    <col min="7654" max="7654" width="10.875" style="25" customWidth="1"/>
    <col min="7655" max="7897" width="9" style="25"/>
    <col min="7898" max="7898" width="43.25" style="25" customWidth="1"/>
    <col min="7899" max="7899" width="11.625" style="25" customWidth="1"/>
    <col min="7900" max="7900" width="12.5" style="25" customWidth="1"/>
    <col min="7901" max="7901" width="11.875" style="25" customWidth="1"/>
    <col min="7902" max="7902" width="10.625" style="25" customWidth="1"/>
    <col min="7903" max="7903" width="9" style="25"/>
    <col min="7904" max="7905" width="11.75" style="25" customWidth="1"/>
    <col min="7906" max="7906" width="9" style="25"/>
    <col min="7907" max="7907" width="12.25" style="25" customWidth="1"/>
    <col min="7908" max="7908" width="14.125" style="25" customWidth="1"/>
    <col min="7909" max="7909" width="9" style="25"/>
    <col min="7910" max="7910" width="10.875" style="25" customWidth="1"/>
    <col min="7911" max="8153" width="9" style="25"/>
    <col min="8154" max="8154" width="43.25" style="25" customWidth="1"/>
    <col min="8155" max="8155" width="11.625" style="25" customWidth="1"/>
    <col min="8156" max="8156" width="12.5" style="25" customWidth="1"/>
    <col min="8157" max="8157" width="11.875" style="25" customWidth="1"/>
    <col min="8158" max="8158" width="10.625" style="25" customWidth="1"/>
    <col min="8159" max="8159" width="9" style="25"/>
    <col min="8160" max="8161" width="11.75" style="25" customWidth="1"/>
    <col min="8162" max="8162" width="9" style="25"/>
    <col min="8163" max="8163" width="12.25" style="25" customWidth="1"/>
    <col min="8164" max="8164" width="14.125" style="25" customWidth="1"/>
    <col min="8165" max="8165" width="9" style="25"/>
    <col min="8166" max="8166" width="10.875" style="25" customWidth="1"/>
    <col min="8167" max="8409" width="9" style="25"/>
    <col min="8410" max="8410" width="43.25" style="25" customWidth="1"/>
    <col min="8411" max="8411" width="11.625" style="25" customWidth="1"/>
    <col min="8412" max="8412" width="12.5" style="25" customWidth="1"/>
    <col min="8413" max="8413" width="11.875" style="25" customWidth="1"/>
    <col min="8414" max="8414" width="10.625" style="25" customWidth="1"/>
    <col min="8415" max="8415" width="9" style="25"/>
    <col min="8416" max="8417" width="11.75" style="25" customWidth="1"/>
    <col min="8418" max="8418" width="9" style="25"/>
    <col min="8419" max="8419" width="12.25" style="25" customWidth="1"/>
    <col min="8420" max="8420" width="14.125" style="25" customWidth="1"/>
    <col min="8421" max="8421" width="9" style="25"/>
    <col min="8422" max="8422" width="10.875" style="25" customWidth="1"/>
    <col min="8423" max="8665" width="9" style="25"/>
    <col min="8666" max="8666" width="43.25" style="25" customWidth="1"/>
    <col min="8667" max="8667" width="11.625" style="25" customWidth="1"/>
    <col min="8668" max="8668" width="12.5" style="25" customWidth="1"/>
    <col min="8669" max="8669" width="11.875" style="25" customWidth="1"/>
    <col min="8670" max="8670" width="10.625" style="25" customWidth="1"/>
    <col min="8671" max="8671" width="9" style="25"/>
    <col min="8672" max="8673" width="11.75" style="25" customWidth="1"/>
    <col min="8674" max="8674" width="9" style="25"/>
    <col min="8675" max="8675" width="12.25" style="25" customWidth="1"/>
    <col min="8676" max="8676" width="14.125" style="25" customWidth="1"/>
    <col min="8677" max="8677" width="9" style="25"/>
    <col min="8678" max="8678" width="10.875" style="25" customWidth="1"/>
    <col min="8679" max="8921" width="9" style="25"/>
    <col min="8922" max="8922" width="43.25" style="25" customWidth="1"/>
    <col min="8923" max="8923" width="11.625" style="25" customWidth="1"/>
    <col min="8924" max="8924" width="12.5" style="25" customWidth="1"/>
    <col min="8925" max="8925" width="11.875" style="25" customWidth="1"/>
    <col min="8926" max="8926" width="10.625" style="25" customWidth="1"/>
    <col min="8927" max="8927" width="9" style="25"/>
    <col min="8928" max="8929" width="11.75" style="25" customWidth="1"/>
    <col min="8930" max="8930" width="9" style="25"/>
    <col min="8931" max="8931" width="12.25" style="25" customWidth="1"/>
    <col min="8932" max="8932" width="14.125" style="25" customWidth="1"/>
    <col min="8933" max="8933" width="9" style="25"/>
    <col min="8934" max="8934" width="10.875" style="25" customWidth="1"/>
    <col min="8935" max="9177" width="9" style="25"/>
    <col min="9178" max="9178" width="43.25" style="25" customWidth="1"/>
    <col min="9179" max="9179" width="11.625" style="25" customWidth="1"/>
    <col min="9180" max="9180" width="12.5" style="25" customWidth="1"/>
    <col min="9181" max="9181" width="11.875" style="25" customWidth="1"/>
    <col min="9182" max="9182" width="10.625" style="25" customWidth="1"/>
    <col min="9183" max="9183" width="9" style="25"/>
    <col min="9184" max="9185" width="11.75" style="25" customWidth="1"/>
    <col min="9186" max="9186" width="9" style="25"/>
    <col min="9187" max="9187" width="12.25" style="25" customWidth="1"/>
    <col min="9188" max="9188" width="14.125" style="25" customWidth="1"/>
    <col min="9189" max="9189" width="9" style="25"/>
    <col min="9190" max="9190" width="10.875" style="25" customWidth="1"/>
    <col min="9191" max="9433" width="9" style="25"/>
    <col min="9434" max="9434" width="43.25" style="25" customWidth="1"/>
    <col min="9435" max="9435" width="11.625" style="25" customWidth="1"/>
    <col min="9436" max="9436" width="12.5" style="25" customWidth="1"/>
    <col min="9437" max="9437" width="11.875" style="25" customWidth="1"/>
    <col min="9438" max="9438" width="10.625" style="25" customWidth="1"/>
    <col min="9439" max="9439" width="9" style="25"/>
    <col min="9440" max="9441" width="11.75" style="25" customWidth="1"/>
    <col min="9442" max="9442" width="9" style="25"/>
    <col min="9443" max="9443" width="12.25" style="25" customWidth="1"/>
    <col min="9444" max="9444" width="14.125" style="25" customWidth="1"/>
    <col min="9445" max="9445" width="9" style="25"/>
    <col min="9446" max="9446" width="10.875" style="25" customWidth="1"/>
    <col min="9447" max="9689" width="9" style="25"/>
    <col min="9690" max="9690" width="43.25" style="25" customWidth="1"/>
    <col min="9691" max="9691" width="11.625" style="25" customWidth="1"/>
    <col min="9692" max="9692" width="12.5" style="25" customWidth="1"/>
    <col min="9693" max="9693" width="11.875" style="25" customWidth="1"/>
    <col min="9694" max="9694" width="10.625" style="25" customWidth="1"/>
    <col min="9695" max="9695" width="9" style="25"/>
    <col min="9696" max="9697" width="11.75" style="25" customWidth="1"/>
    <col min="9698" max="9698" width="9" style="25"/>
    <col min="9699" max="9699" width="12.25" style="25" customWidth="1"/>
    <col min="9700" max="9700" width="14.125" style="25" customWidth="1"/>
    <col min="9701" max="9701" width="9" style="25"/>
    <col min="9702" max="9702" width="10.875" style="25" customWidth="1"/>
    <col min="9703" max="9945" width="9" style="25"/>
    <col min="9946" max="9946" width="43.25" style="25" customWidth="1"/>
    <col min="9947" max="9947" width="11.625" style="25" customWidth="1"/>
    <col min="9948" max="9948" width="12.5" style="25" customWidth="1"/>
    <col min="9949" max="9949" width="11.875" style="25" customWidth="1"/>
    <col min="9950" max="9950" width="10.625" style="25" customWidth="1"/>
    <col min="9951" max="9951" width="9" style="25"/>
    <col min="9952" max="9953" width="11.75" style="25" customWidth="1"/>
    <col min="9954" max="9954" width="9" style="25"/>
    <col min="9955" max="9955" width="12.25" style="25" customWidth="1"/>
    <col min="9956" max="9956" width="14.125" style="25" customWidth="1"/>
    <col min="9957" max="9957" width="9" style="25"/>
    <col min="9958" max="9958" width="10.875" style="25" customWidth="1"/>
    <col min="9959" max="10201" width="9" style="25"/>
    <col min="10202" max="10202" width="43.25" style="25" customWidth="1"/>
    <col min="10203" max="10203" width="11.625" style="25" customWidth="1"/>
    <col min="10204" max="10204" width="12.5" style="25" customWidth="1"/>
    <col min="10205" max="10205" width="11.875" style="25" customWidth="1"/>
    <col min="10206" max="10206" width="10.625" style="25" customWidth="1"/>
    <col min="10207" max="10207" width="9" style="25"/>
    <col min="10208" max="10209" width="11.75" style="25" customWidth="1"/>
    <col min="10210" max="10210" width="9" style="25"/>
    <col min="10211" max="10211" width="12.25" style="25" customWidth="1"/>
    <col min="10212" max="10212" width="14.125" style="25" customWidth="1"/>
    <col min="10213" max="10213" width="9" style="25"/>
    <col min="10214" max="10214" width="10.875" style="25" customWidth="1"/>
    <col min="10215" max="10457" width="9" style="25"/>
    <col min="10458" max="10458" width="43.25" style="25" customWidth="1"/>
    <col min="10459" max="10459" width="11.625" style="25" customWidth="1"/>
    <col min="10460" max="10460" width="12.5" style="25" customWidth="1"/>
    <col min="10461" max="10461" width="11.875" style="25" customWidth="1"/>
    <col min="10462" max="10462" width="10.625" style="25" customWidth="1"/>
    <col min="10463" max="10463" width="9" style="25"/>
    <col min="10464" max="10465" width="11.75" style="25" customWidth="1"/>
    <col min="10466" max="10466" width="9" style="25"/>
    <col min="10467" max="10467" width="12.25" style="25" customWidth="1"/>
    <col min="10468" max="10468" width="14.125" style="25" customWidth="1"/>
    <col min="10469" max="10469" width="9" style="25"/>
    <col min="10470" max="10470" width="10.875" style="25" customWidth="1"/>
    <col min="10471" max="10713" width="9" style="25"/>
    <col min="10714" max="10714" width="43.25" style="25" customWidth="1"/>
    <col min="10715" max="10715" width="11.625" style="25" customWidth="1"/>
    <col min="10716" max="10716" width="12.5" style="25" customWidth="1"/>
    <col min="10717" max="10717" width="11.875" style="25" customWidth="1"/>
    <col min="10718" max="10718" width="10.625" style="25" customWidth="1"/>
    <col min="10719" max="10719" width="9" style="25"/>
    <col min="10720" max="10721" width="11.75" style="25" customWidth="1"/>
    <col min="10722" max="10722" width="9" style="25"/>
    <col min="10723" max="10723" width="12.25" style="25" customWidth="1"/>
    <col min="10724" max="10724" width="14.125" style="25" customWidth="1"/>
    <col min="10725" max="10725" width="9" style="25"/>
    <col min="10726" max="10726" width="10.875" style="25" customWidth="1"/>
    <col min="10727" max="10969" width="9" style="25"/>
    <col min="10970" max="10970" width="43.25" style="25" customWidth="1"/>
    <col min="10971" max="10971" width="11.625" style="25" customWidth="1"/>
    <col min="10972" max="10972" width="12.5" style="25" customWidth="1"/>
    <col min="10973" max="10973" width="11.875" style="25" customWidth="1"/>
    <col min="10974" max="10974" width="10.625" style="25" customWidth="1"/>
    <col min="10975" max="10975" width="9" style="25"/>
    <col min="10976" max="10977" width="11.75" style="25" customWidth="1"/>
    <col min="10978" max="10978" width="9" style="25"/>
    <col min="10979" max="10979" width="12.25" style="25" customWidth="1"/>
    <col min="10980" max="10980" width="14.125" style="25" customWidth="1"/>
    <col min="10981" max="10981" width="9" style="25"/>
    <col min="10982" max="10982" width="10.875" style="25" customWidth="1"/>
    <col min="10983" max="11225" width="9" style="25"/>
    <col min="11226" max="11226" width="43.25" style="25" customWidth="1"/>
    <col min="11227" max="11227" width="11.625" style="25" customWidth="1"/>
    <col min="11228" max="11228" width="12.5" style="25" customWidth="1"/>
    <col min="11229" max="11229" width="11.875" style="25" customWidth="1"/>
    <col min="11230" max="11230" width="10.625" style="25" customWidth="1"/>
    <col min="11231" max="11231" width="9" style="25"/>
    <col min="11232" max="11233" width="11.75" style="25" customWidth="1"/>
    <col min="11234" max="11234" width="9" style="25"/>
    <col min="11235" max="11235" width="12.25" style="25" customWidth="1"/>
    <col min="11236" max="11236" width="14.125" style="25" customWidth="1"/>
    <col min="11237" max="11237" width="9" style="25"/>
    <col min="11238" max="11238" width="10.875" style="25" customWidth="1"/>
    <col min="11239" max="11481" width="9" style="25"/>
    <col min="11482" max="11482" width="43.25" style="25" customWidth="1"/>
    <col min="11483" max="11483" width="11.625" style="25" customWidth="1"/>
    <col min="11484" max="11484" width="12.5" style="25" customWidth="1"/>
    <col min="11485" max="11485" width="11.875" style="25" customWidth="1"/>
    <col min="11486" max="11486" width="10.625" style="25" customWidth="1"/>
    <col min="11487" max="11487" width="9" style="25"/>
    <col min="11488" max="11489" width="11.75" style="25" customWidth="1"/>
    <col min="11490" max="11490" width="9" style="25"/>
    <col min="11491" max="11491" width="12.25" style="25" customWidth="1"/>
    <col min="11492" max="11492" width="14.125" style="25" customWidth="1"/>
    <col min="11493" max="11493" width="9" style="25"/>
    <col min="11494" max="11494" width="10.875" style="25" customWidth="1"/>
    <col min="11495" max="11737" width="9" style="25"/>
    <col min="11738" max="11738" width="43.25" style="25" customWidth="1"/>
    <col min="11739" max="11739" width="11.625" style="25" customWidth="1"/>
    <col min="11740" max="11740" width="12.5" style="25" customWidth="1"/>
    <col min="11741" max="11741" width="11.875" style="25" customWidth="1"/>
    <col min="11742" max="11742" width="10.625" style="25" customWidth="1"/>
    <col min="11743" max="11743" width="9" style="25"/>
    <col min="11744" max="11745" width="11.75" style="25" customWidth="1"/>
    <col min="11746" max="11746" width="9" style="25"/>
    <col min="11747" max="11747" width="12.25" style="25" customWidth="1"/>
    <col min="11748" max="11748" width="14.125" style="25" customWidth="1"/>
    <col min="11749" max="11749" width="9" style="25"/>
    <col min="11750" max="11750" width="10.875" style="25" customWidth="1"/>
    <col min="11751" max="11993" width="9" style="25"/>
    <col min="11994" max="11994" width="43.25" style="25" customWidth="1"/>
    <col min="11995" max="11995" width="11.625" style="25" customWidth="1"/>
    <col min="11996" max="11996" width="12.5" style="25" customWidth="1"/>
    <col min="11997" max="11997" width="11.875" style="25" customWidth="1"/>
    <col min="11998" max="11998" width="10.625" style="25" customWidth="1"/>
    <col min="11999" max="11999" width="9" style="25"/>
    <col min="12000" max="12001" width="11.75" style="25" customWidth="1"/>
    <col min="12002" max="12002" width="9" style="25"/>
    <col min="12003" max="12003" width="12.25" style="25" customWidth="1"/>
    <col min="12004" max="12004" width="14.125" style="25" customWidth="1"/>
    <col min="12005" max="12005" width="9" style="25"/>
    <col min="12006" max="12006" width="10.875" style="25" customWidth="1"/>
    <col min="12007" max="12249" width="9" style="25"/>
    <col min="12250" max="12250" width="43.25" style="25" customWidth="1"/>
    <col min="12251" max="12251" width="11.625" style="25" customWidth="1"/>
    <col min="12252" max="12252" width="12.5" style="25" customWidth="1"/>
    <col min="12253" max="12253" width="11.875" style="25" customWidth="1"/>
    <col min="12254" max="12254" width="10.625" style="25" customWidth="1"/>
    <col min="12255" max="12255" width="9" style="25"/>
    <col min="12256" max="12257" width="11.75" style="25" customWidth="1"/>
    <col min="12258" max="12258" width="9" style="25"/>
    <col min="12259" max="12259" width="12.25" style="25" customWidth="1"/>
    <col min="12260" max="12260" width="14.125" style="25" customWidth="1"/>
    <col min="12261" max="12261" width="9" style="25"/>
    <col min="12262" max="12262" width="10.875" style="25" customWidth="1"/>
    <col min="12263" max="12505" width="9" style="25"/>
    <col min="12506" max="12506" width="43.25" style="25" customWidth="1"/>
    <col min="12507" max="12507" width="11.625" style="25" customWidth="1"/>
    <col min="12508" max="12508" width="12.5" style="25" customWidth="1"/>
    <col min="12509" max="12509" width="11.875" style="25" customWidth="1"/>
    <col min="12510" max="12510" width="10.625" style="25" customWidth="1"/>
    <col min="12511" max="12511" width="9" style="25"/>
    <col min="12512" max="12513" width="11.75" style="25" customWidth="1"/>
    <col min="12514" max="12514" width="9" style="25"/>
    <col min="12515" max="12515" width="12.25" style="25" customWidth="1"/>
    <col min="12516" max="12516" width="14.125" style="25" customWidth="1"/>
    <col min="12517" max="12517" width="9" style="25"/>
    <col min="12518" max="12518" width="10.875" style="25" customWidth="1"/>
    <col min="12519" max="12761" width="9" style="25"/>
    <col min="12762" max="12762" width="43.25" style="25" customWidth="1"/>
    <col min="12763" max="12763" width="11.625" style="25" customWidth="1"/>
    <col min="12764" max="12764" width="12.5" style="25" customWidth="1"/>
    <col min="12765" max="12765" width="11.875" style="25" customWidth="1"/>
    <col min="12766" max="12766" width="10.625" style="25" customWidth="1"/>
    <col min="12767" max="12767" width="9" style="25"/>
    <col min="12768" max="12769" width="11.75" style="25" customWidth="1"/>
    <col min="12770" max="12770" width="9" style="25"/>
    <col min="12771" max="12771" width="12.25" style="25" customWidth="1"/>
    <col min="12772" max="12772" width="14.125" style="25" customWidth="1"/>
    <col min="12773" max="12773" width="9" style="25"/>
    <col min="12774" max="12774" width="10.875" style="25" customWidth="1"/>
    <col min="12775" max="13017" width="9" style="25"/>
    <col min="13018" max="13018" width="43.25" style="25" customWidth="1"/>
    <col min="13019" max="13019" width="11.625" style="25" customWidth="1"/>
    <col min="13020" max="13020" width="12.5" style="25" customWidth="1"/>
    <col min="13021" max="13021" width="11.875" style="25" customWidth="1"/>
    <col min="13022" max="13022" width="10.625" style="25" customWidth="1"/>
    <col min="13023" max="13023" width="9" style="25"/>
    <col min="13024" max="13025" width="11.75" style="25" customWidth="1"/>
    <col min="13026" max="13026" width="9" style="25"/>
    <col min="13027" max="13027" width="12.25" style="25" customWidth="1"/>
    <col min="13028" max="13028" width="14.125" style="25" customWidth="1"/>
    <col min="13029" max="13029" width="9" style="25"/>
    <col min="13030" max="13030" width="10.875" style="25" customWidth="1"/>
    <col min="13031" max="13273" width="9" style="25"/>
    <col min="13274" max="13274" width="43.25" style="25" customWidth="1"/>
    <col min="13275" max="13275" width="11.625" style="25" customWidth="1"/>
    <col min="13276" max="13276" width="12.5" style="25" customWidth="1"/>
    <col min="13277" max="13277" width="11.875" style="25" customWidth="1"/>
    <col min="13278" max="13278" width="10.625" style="25" customWidth="1"/>
    <col min="13279" max="13279" width="9" style="25"/>
    <col min="13280" max="13281" width="11.75" style="25" customWidth="1"/>
    <col min="13282" max="13282" width="9" style="25"/>
    <col min="13283" max="13283" width="12.25" style="25" customWidth="1"/>
    <col min="13284" max="13284" width="14.125" style="25" customWidth="1"/>
    <col min="13285" max="13285" width="9" style="25"/>
    <col min="13286" max="13286" width="10.875" style="25" customWidth="1"/>
    <col min="13287" max="13529" width="9" style="25"/>
    <col min="13530" max="13530" width="43.25" style="25" customWidth="1"/>
    <col min="13531" max="13531" width="11.625" style="25" customWidth="1"/>
    <col min="13532" max="13532" width="12.5" style="25" customWidth="1"/>
    <col min="13533" max="13533" width="11.875" style="25" customWidth="1"/>
    <col min="13534" max="13534" width="10.625" style="25" customWidth="1"/>
    <col min="13535" max="13535" width="9" style="25"/>
    <col min="13536" max="13537" width="11.75" style="25" customWidth="1"/>
    <col min="13538" max="13538" width="9" style="25"/>
    <col min="13539" max="13539" width="12.25" style="25" customWidth="1"/>
    <col min="13540" max="13540" width="14.125" style="25" customWidth="1"/>
    <col min="13541" max="13541" width="9" style="25"/>
    <col min="13542" max="13542" width="10.875" style="25" customWidth="1"/>
    <col min="13543" max="13785" width="9" style="25"/>
    <col min="13786" max="13786" width="43.25" style="25" customWidth="1"/>
    <col min="13787" max="13787" width="11.625" style="25" customWidth="1"/>
    <col min="13788" max="13788" width="12.5" style="25" customWidth="1"/>
    <col min="13789" max="13789" width="11.875" style="25" customWidth="1"/>
    <col min="13790" max="13790" width="10.625" style="25" customWidth="1"/>
    <col min="13791" max="13791" width="9" style="25"/>
    <col min="13792" max="13793" width="11.75" style="25" customWidth="1"/>
    <col min="13794" max="13794" width="9" style="25"/>
    <col min="13795" max="13795" width="12.25" style="25" customWidth="1"/>
    <col min="13796" max="13796" width="14.125" style="25" customWidth="1"/>
    <col min="13797" max="13797" width="9" style="25"/>
    <col min="13798" max="13798" width="10.875" style="25" customWidth="1"/>
    <col min="13799" max="14041" width="9" style="25"/>
    <col min="14042" max="14042" width="43.25" style="25" customWidth="1"/>
    <col min="14043" max="14043" width="11.625" style="25" customWidth="1"/>
    <col min="14044" max="14044" width="12.5" style="25" customWidth="1"/>
    <col min="14045" max="14045" width="11.875" style="25" customWidth="1"/>
    <col min="14046" max="14046" width="10.625" style="25" customWidth="1"/>
    <col min="14047" max="14047" width="9" style="25"/>
    <col min="14048" max="14049" width="11.75" style="25" customWidth="1"/>
    <col min="14050" max="14050" width="9" style="25"/>
    <col min="14051" max="14051" width="12.25" style="25" customWidth="1"/>
    <col min="14052" max="14052" width="14.125" style="25" customWidth="1"/>
    <col min="14053" max="14053" width="9" style="25"/>
    <col min="14054" max="14054" width="10.875" style="25" customWidth="1"/>
    <col min="14055" max="14297" width="9" style="25"/>
    <col min="14298" max="14298" width="43.25" style="25" customWidth="1"/>
    <col min="14299" max="14299" width="11.625" style="25" customWidth="1"/>
    <col min="14300" max="14300" width="12.5" style="25" customWidth="1"/>
    <col min="14301" max="14301" width="11.875" style="25" customWidth="1"/>
    <col min="14302" max="14302" width="10.625" style="25" customWidth="1"/>
    <col min="14303" max="14303" width="9" style="25"/>
    <col min="14304" max="14305" width="11.75" style="25" customWidth="1"/>
    <col min="14306" max="14306" width="9" style="25"/>
    <col min="14307" max="14307" width="12.25" style="25" customWidth="1"/>
    <col min="14308" max="14308" width="14.125" style="25" customWidth="1"/>
    <col min="14309" max="14309" width="9" style="25"/>
    <col min="14310" max="14310" width="10.875" style="25" customWidth="1"/>
    <col min="14311" max="14553" width="9" style="25"/>
    <col min="14554" max="14554" width="43.25" style="25" customWidth="1"/>
    <col min="14555" max="14555" width="11.625" style="25" customWidth="1"/>
    <col min="14556" max="14556" width="12.5" style="25" customWidth="1"/>
    <col min="14557" max="14557" width="11.875" style="25" customWidth="1"/>
    <col min="14558" max="14558" width="10.625" style="25" customWidth="1"/>
    <col min="14559" max="14559" width="9" style="25"/>
    <col min="14560" max="14561" width="11.75" style="25" customWidth="1"/>
    <col min="14562" max="14562" width="9" style="25"/>
    <col min="14563" max="14563" width="12.25" style="25" customWidth="1"/>
    <col min="14564" max="14564" width="14.125" style="25" customWidth="1"/>
    <col min="14565" max="14565" width="9" style="25"/>
    <col min="14566" max="14566" width="10.875" style="25" customWidth="1"/>
    <col min="14567" max="14809" width="9" style="25"/>
    <col min="14810" max="14810" width="43.25" style="25" customWidth="1"/>
    <col min="14811" max="14811" width="11.625" style="25" customWidth="1"/>
    <col min="14812" max="14812" width="12.5" style="25" customWidth="1"/>
    <col min="14813" max="14813" width="11.875" style="25" customWidth="1"/>
    <col min="14814" max="14814" width="10.625" style="25" customWidth="1"/>
    <col min="14815" max="14815" width="9" style="25"/>
    <col min="14816" max="14817" width="11.75" style="25" customWidth="1"/>
    <col min="14818" max="14818" width="9" style="25"/>
    <col min="14819" max="14819" width="12.25" style="25" customWidth="1"/>
    <col min="14820" max="14820" width="14.125" style="25" customWidth="1"/>
    <col min="14821" max="14821" width="9" style="25"/>
    <col min="14822" max="14822" width="10.875" style="25" customWidth="1"/>
    <col min="14823" max="15065" width="9" style="25"/>
    <col min="15066" max="15066" width="43.25" style="25" customWidth="1"/>
    <col min="15067" max="15067" width="11.625" style="25" customWidth="1"/>
    <col min="15068" max="15068" width="12.5" style="25" customWidth="1"/>
    <col min="15069" max="15069" width="11.875" style="25" customWidth="1"/>
    <col min="15070" max="15070" width="10.625" style="25" customWidth="1"/>
    <col min="15071" max="15071" width="9" style="25"/>
    <col min="15072" max="15073" width="11.75" style="25" customWidth="1"/>
    <col min="15074" max="15074" width="9" style="25"/>
    <col min="15075" max="15075" width="12.25" style="25" customWidth="1"/>
    <col min="15076" max="15076" width="14.125" style="25" customWidth="1"/>
    <col min="15077" max="15077" width="9" style="25"/>
    <col min="15078" max="15078" width="10.875" style="25" customWidth="1"/>
    <col min="15079" max="15321" width="9" style="25"/>
    <col min="15322" max="15322" width="43.25" style="25" customWidth="1"/>
    <col min="15323" max="15323" width="11.625" style="25" customWidth="1"/>
    <col min="15324" max="15324" width="12.5" style="25" customWidth="1"/>
    <col min="15325" max="15325" width="11.875" style="25" customWidth="1"/>
    <col min="15326" max="15326" width="10.625" style="25" customWidth="1"/>
    <col min="15327" max="15327" width="9" style="25"/>
    <col min="15328" max="15329" width="11.75" style="25" customWidth="1"/>
    <col min="15330" max="15330" width="9" style="25"/>
    <col min="15331" max="15331" width="12.25" style="25" customWidth="1"/>
    <col min="15332" max="15332" width="14.125" style="25" customWidth="1"/>
    <col min="15333" max="15333" width="9" style="25"/>
    <col min="15334" max="15334" width="10.875" style="25" customWidth="1"/>
    <col min="15335" max="15577" width="9" style="25"/>
    <col min="15578" max="15578" width="43.25" style="25" customWidth="1"/>
    <col min="15579" max="15579" width="11.625" style="25" customWidth="1"/>
    <col min="15580" max="15580" width="12.5" style="25" customWidth="1"/>
    <col min="15581" max="15581" width="11.875" style="25" customWidth="1"/>
    <col min="15582" max="15582" width="10.625" style="25" customWidth="1"/>
    <col min="15583" max="15583" width="9" style="25"/>
    <col min="15584" max="15585" width="11.75" style="25" customWidth="1"/>
    <col min="15586" max="15586" width="9" style="25"/>
    <col min="15587" max="15587" width="12.25" style="25" customWidth="1"/>
    <col min="15588" max="15588" width="14.125" style="25" customWidth="1"/>
    <col min="15589" max="15589" width="9" style="25"/>
    <col min="15590" max="15590" width="10.875" style="25" customWidth="1"/>
    <col min="15591" max="15833" width="9" style="25"/>
    <col min="15834" max="15834" width="43.25" style="25" customWidth="1"/>
    <col min="15835" max="15835" width="11.625" style="25" customWidth="1"/>
    <col min="15836" max="15836" width="12.5" style="25" customWidth="1"/>
    <col min="15837" max="15837" width="11.875" style="25" customWidth="1"/>
    <col min="15838" max="15838" width="10.625" style="25" customWidth="1"/>
    <col min="15839" max="15839" width="9" style="25"/>
    <col min="15840" max="15841" width="11.75" style="25" customWidth="1"/>
    <col min="15842" max="15842" width="9" style="25"/>
    <col min="15843" max="15843" width="12.25" style="25" customWidth="1"/>
    <col min="15844" max="15844" width="14.125" style="25" customWidth="1"/>
    <col min="15845" max="15845" width="9" style="25"/>
    <col min="15846" max="15846" width="10.875" style="25" customWidth="1"/>
    <col min="15847" max="16089" width="9" style="25"/>
    <col min="16090" max="16090" width="43.25" style="25" customWidth="1"/>
    <col min="16091" max="16091" width="11.625" style="25" customWidth="1"/>
    <col min="16092" max="16092" width="12.5" style="25" customWidth="1"/>
    <col min="16093" max="16093" width="11.875" style="25" customWidth="1"/>
    <col min="16094" max="16094" width="10.625" style="25" customWidth="1"/>
    <col min="16095" max="16095" width="9" style="25"/>
    <col min="16096" max="16097" width="11.75" style="25" customWidth="1"/>
    <col min="16098" max="16098" width="9" style="25"/>
    <col min="16099" max="16099" width="12.25" style="25" customWidth="1"/>
    <col min="16100" max="16100" width="14.125" style="25" customWidth="1"/>
    <col min="16101" max="16101" width="9" style="25"/>
    <col min="16102" max="16102" width="10.875" style="25" customWidth="1"/>
    <col min="16103" max="16384" width="9" style="25"/>
  </cols>
  <sheetData>
    <row r="1" spans="1:5" ht="14.25">
      <c r="A1" s="24" t="s">
        <v>112</v>
      </c>
    </row>
    <row r="2" spans="1:5" ht="22.5" customHeight="1">
      <c r="A2" s="63" t="s">
        <v>37</v>
      </c>
      <c r="B2" s="63"/>
      <c r="C2" s="63"/>
      <c r="D2" s="63"/>
      <c r="E2" s="63"/>
    </row>
    <row r="3" spans="1:5" ht="16.899999999999999" customHeight="1">
      <c r="E3" s="44" t="s">
        <v>6</v>
      </c>
    </row>
    <row r="4" spans="1:5" s="34" customFormat="1" ht="36" customHeight="1">
      <c r="A4" s="27" t="s">
        <v>7</v>
      </c>
      <c r="B4" s="27" t="s">
        <v>8</v>
      </c>
      <c r="C4" s="33" t="s">
        <v>3</v>
      </c>
      <c r="D4" s="11" t="s">
        <v>10</v>
      </c>
      <c r="E4" s="11" t="s">
        <v>11</v>
      </c>
    </row>
    <row r="5" spans="1:5" ht="19.899999999999999" customHeight="1">
      <c r="A5" s="28" t="s">
        <v>38</v>
      </c>
      <c r="B5" s="29"/>
      <c r="C5" s="15">
        <f>C6+C10+C19++C44+C48+C53+C56+C66+C69</f>
        <v>149391</v>
      </c>
      <c r="D5" s="15">
        <f t="shared" ref="D5:D16" si="0">E5-C5</f>
        <v>38791</v>
      </c>
      <c r="E5" s="15">
        <f>E6+E10+E19++E44+E48+E53+E56+E66+E69</f>
        <v>188182</v>
      </c>
    </row>
    <row r="6" spans="1:5" s="37" customFormat="1" ht="19.899999999999999" customHeight="1">
      <c r="A6" s="35">
        <v>207</v>
      </c>
      <c r="B6" s="36" t="s">
        <v>39</v>
      </c>
      <c r="C6" s="18">
        <f>C7</f>
        <v>62</v>
      </c>
      <c r="D6" s="15">
        <f t="shared" si="0"/>
        <v>11</v>
      </c>
      <c r="E6" s="18">
        <f>E7</f>
        <v>73</v>
      </c>
    </row>
    <row r="7" spans="1:5" s="37" customFormat="1" ht="31.9" customHeight="1">
      <c r="A7" s="35">
        <v>20707</v>
      </c>
      <c r="B7" s="36" t="s">
        <v>40</v>
      </c>
      <c r="C7" s="18">
        <f>SUM(C8:C9)</f>
        <v>62</v>
      </c>
      <c r="D7" s="15">
        <f t="shared" si="0"/>
        <v>11</v>
      </c>
      <c r="E7" s="18">
        <f>SUM(E8:E9)</f>
        <v>73</v>
      </c>
    </row>
    <row r="8" spans="1:5" s="40" customFormat="1" ht="19.899999999999999" customHeight="1">
      <c r="A8" s="38">
        <v>2070702</v>
      </c>
      <c r="B8" s="39" t="s">
        <v>41</v>
      </c>
      <c r="C8" s="19">
        <v>0</v>
      </c>
      <c r="D8" s="16">
        <f t="shared" si="0"/>
        <v>11</v>
      </c>
      <c r="E8" s="20">
        <v>11</v>
      </c>
    </row>
    <row r="9" spans="1:5" s="40" customFormat="1" ht="19.899999999999999" customHeight="1">
      <c r="A9" s="38">
        <v>2070799</v>
      </c>
      <c r="B9" s="39" t="s">
        <v>42</v>
      </c>
      <c r="C9" s="19">
        <v>62</v>
      </c>
      <c r="D9" s="16">
        <f t="shared" si="0"/>
        <v>0</v>
      </c>
      <c r="E9" s="20">
        <v>62</v>
      </c>
    </row>
    <row r="10" spans="1:5" s="37" customFormat="1" ht="19.899999999999999" customHeight="1">
      <c r="A10" s="35">
        <v>208</v>
      </c>
      <c r="B10" s="36" t="s">
        <v>43</v>
      </c>
      <c r="C10" s="18">
        <f>C11+C15</f>
        <v>937</v>
      </c>
      <c r="D10" s="15">
        <f t="shared" si="0"/>
        <v>-931</v>
      </c>
      <c r="E10" s="18">
        <f>E11+E15</f>
        <v>6</v>
      </c>
    </row>
    <row r="11" spans="1:5" s="37" customFormat="1" ht="19.899999999999999" customHeight="1">
      <c r="A11" s="35">
        <v>20822</v>
      </c>
      <c r="B11" s="36" t="s">
        <v>44</v>
      </c>
      <c r="C11" s="21">
        <f>SUM(C12:C14)</f>
        <v>827</v>
      </c>
      <c r="D11" s="15">
        <f t="shared" si="0"/>
        <v>-827</v>
      </c>
      <c r="E11" s="18">
        <f>SUM(E12:E14)</f>
        <v>0</v>
      </c>
    </row>
    <row r="12" spans="1:5" s="40" customFormat="1" ht="19.899999999999999" customHeight="1">
      <c r="A12" s="38">
        <v>2082201</v>
      </c>
      <c r="B12" s="39" t="s">
        <v>45</v>
      </c>
      <c r="C12" s="19">
        <v>170</v>
      </c>
      <c r="D12" s="16">
        <f t="shared" si="0"/>
        <v>-170</v>
      </c>
      <c r="E12" s="22">
        <v>0</v>
      </c>
    </row>
    <row r="13" spans="1:5" s="40" customFormat="1" ht="19.899999999999999" customHeight="1">
      <c r="A13" s="38">
        <v>2082202</v>
      </c>
      <c r="B13" s="39" t="s">
        <v>46</v>
      </c>
      <c r="C13" s="19">
        <v>651</v>
      </c>
      <c r="D13" s="16">
        <f t="shared" si="0"/>
        <v>-651</v>
      </c>
      <c r="E13" s="22">
        <v>0</v>
      </c>
    </row>
    <row r="14" spans="1:5" s="40" customFormat="1" ht="19.899999999999999" customHeight="1">
      <c r="A14" s="38">
        <v>2082299</v>
      </c>
      <c r="B14" s="39" t="s">
        <v>47</v>
      </c>
      <c r="C14" s="19">
        <v>6</v>
      </c>
      <c r="D14" s="16">
        <f t="shared" si="0"/>
        <v>-6</v>
      </c>
      <c r="E14" s="22">
        <v>0</v>
      </c>
    </row>
    <row r="15" spans="1:5" s="37" customFormat="1" ht="31.15" customHeight="1">
      <c r="A15" s="35">
        <v>20823</v>
      </c>
      <c r="B15" s="36" t="s">
        <v>48</v>
      </c>
      <c r="C15" s="21">
        <f>SUM(C16:C18)</f>
        <v>110</v>
      </c>
      <c r="D15" s="15">
        <f t="shared" si="0"/>
        <v>-104</v>
      </c>
      <c r="E15" s="18">
        <f>SUM(E16:E18)</f>
        <v>6</v>
      </c>
    </row>
    <row r="16" spans="1:5" s="40" customFormat="1" ht="19.899999999999999" customHeight="1">
      <c r="A16" s="38">
        <v>2082301</v>
      </c>
      <c r="B16" s="39" t="s">
        <v>45</v>
      </c>
      <c r="C16" s="19">
        <v>108</v>
      </c>
      <c r="D16" s="16">
        <f t="shared" si="0"/>
        <v>-108</v>
      </c>
      <c r="E16" s="22">
        <v>0</v>
      </c>
    </row>
    <row r="17" spans="1:5" s="40" customFormat="1" ht="19.899999999999999" customHeight="1">
      <c r="A17" s="38">
        <v>2082302</v>
      </c>
      <c r="B17" s="39" t="s">
        <v>46</v>
      </c>
      <c r="C17" s="19"/>
      <c r="D17" s="16"/>
      <c r="E17" s="22">
        <v>6</v>
      </c>
    </row>
    <row r="18" spans="1:5" s="40" customFormat="1" ht="19.899999999999999" customHeight="1">
      <c r="A18" s="38">
        <v>2082399</v>
      </c>
      <c r="B18" s="39" t="s">
        <v>49</v>
      </c>
      <c r="C18" s="19">
        <v>2</v>
      </c>
      <c r="D18" s="16">
        <f t="shared" ref="D18:D81" si="1">E18-C18</f>
        <v>-2</v>
      </c>
      <c r="E18" s="22">
        <v>0</v>
      </c>
    </row>
    <row r="19" spans="1:5" s="37" customFormat="1" ht="19.899999999999999" customHeight="1">
      <c r="A19" s="35">
        <v>212</v>
      </c>
      <c r="B19" s="36" t="s">
        <v>50</v>
      </c>
      <c r="C19" s="18">
        <f>C20+C28+C32+C33+C36+C40</f>
        <v>144721</v>
      </c>
      <c r="D19" s="15">
        <f t="shared" si="1"/>
        <v>40282</v>
      </c>
      <c r="E19" s="18">
        <f>E20+E28+E32+E33+E36+E40</f>
        <v>185003</v>
      </c>
    </row>
    <row r="20" spans="1:5" s="37" customFormat="1" ht="31.9" customHeight="1">
      <c r="A20" s="35">
        <v>21208</v>
      </c>
      <c r="B20" s="36" t="s">
        <v>51</v>
      </c>
      <c r="C20" s="18">
        <f>SUM(C21:C27)</f>
        <v>125230</v>
      </c>
      <c r="D20" s="15">
        <f t="shared" si="1"/>
        <v>49321</v>
      </c>
      <c r="E20" s="18">
        <f>SUM(E21:E27)</f>
        <v>174551</v>
      </c>
    </row>
    <row r="21" spans="1:5" s="40" customFormat="1" ht="19.899999999999999" customHeight="1">
      <c r="A21" s="38">
        <v>2120801</v>
      </c>
      <c r="B21" s="39" t="s">
        <v>52</v>
      </c>
      <c r="C21" s="22">
        <v>20356</v>
      </c>
      <c r="D21" s="16">
        <f t="shared" si="1"/>
        <v>106440</v>
      </c>
      <c r="E21" s="22">
        <v>126796</v>
      </c>
    </row>
    <row r="22" spans="1:5" s="40" customFormat="1" ht="19.899999999999999" customHeight="1">
      <c r="A22" s="38">
        <v>2120802</v>
      </c>
      <c r="B22" s="39" t="s">
        <v>53</v>
      </c>
      <c r="C22" s="22">
        <v>40000</v>
      </c>
      <c r="D22" s="16">
        <f t="shared" si="1"/>
        <v>-17519</v>
      </c>
      <c r="E22" s="22">
        <v>22481</v>
      </c>
    </row>
    <row r="23" spans="1:5" s="40" customFormat="1" ht="19.899999999999999" customHeight="1">
      <c r="A23" s="38">
        <v>2120803</v>
      </c>
      <c r="B23" s="39" t="s">
        <v>54</v>
      </c>
      <c r="C23" s="22">
        <v>10000</v>
      </c>
      <c r="D23" s="16">
        <f t="shared" si="1"/>
        <v>1268</v>
      </c>
      <c r="E23" s="22">
        <v>11268</v>
      </c>
    </row>
    <row r="24" spans="1:5" s="40" customFormat="1" ht="19.899999999999999" customHeight="1">
      <c r="A24" s="38">
        <v>2120804</v>
      </c>
      <c r="B24" s="39" t="s">
        <v>55</v>
      </c>
      <c r="C24" s="22">
        <v>10000</v>
      </c>
      <c r="D24" s="16">
        <f t="shared" si="1"/>
        <v>-3663</v>
      </c>
      <c r="E24" s="22">
        <v>6337</v>
      </c>
    </row>
    <row r="25" spans="1:5" s="40" customFormat="1" ht="19.899999999999999" customHeight="1">
      <c r="A25" s="38">
        <v>2120805</v>
      </c>
      <c r="B25" s="39" t="s">
        <v>56</v>
      </c>
      <c r="C25" s="22">
        <v>0</v>
      </c>
      <c r="D25" s="16">
        <f t="shared" si="1"/>
        <v>0</v>
      </c>
      <c r="E25" s="22">
        <v>0</v>
      </c>
    </row>
    <row r="26" spans="1:5" s="40" customFormat="1" ht="19.899999999999999" customHeight="1">
      <c r="A26" s="38">
        <v>2120806</v>
      </c>
      <c r="B26" s="39" t="s">
        <v>57</v>
      </c>
      <c r="C26" s="22">
        <v>2948</v>
      </c>
      <c r="D26" s="16">
        <f t="shared" si="1"/>
        <v>-727</v>
      </c>
      <c r="E26" s="22">
        <v>2221</v>
      </c>
    </row>
    <row r="27" spans="1:5" s="40" customFormat="1" ht="19.899999999999999" customHeight="1">
      <c r="A27" s="38">
        <v>2120899</v>
      </c>
      <c r="B27" s="39" t="s">
        <v>58</v>
      </c>
      <c r="C27" s="19">
        <v>41926</v>
      </c>
      <c r="D27" s="16">
        <f t="shared" si="1"/>
        <v>-36478</v>
      </c>
      <c r="E27" s="22">
        <v>5448</v>
      </c>
    </row>
    <row r="28" spans="1:5" s="37" customFormat="1" ht="31.15" customHeight="1">
      <c r="A28" s="35">
        <v>21209</v>
      </c>
      <c r="B28" s="36" t="s">
        <v>59</v>
      </c>
      <c r="C28" s="21">
        <f>SUM(C29:C31)</f>
        <v>3890</v>
      </c>
      <c r="D28" s="15">
        <f t="shared" si="1"/>
        <v>-2417</v>
      </c>
      <c r="E28" s="18">
        <f>SUM(E29:E31)</f>
        <v>1473</v>
      </c>
    </row>
    <row r="29" spans="1:5" s="40" customFormat="1" ht="19.899999999999999" customHeight="1">
      <c r="A29" s="38">
        <v>2120901</v>
      </c>
      <c r="B29" s="39" t="s">
        <v>60</v>
      </c>
      <c r="C29" s="22">
        <v>2336</v>
      </c>
      <c r="D29" s="16">
        <f t="shared" si="1"/>
        <v>-2336</v>
      </c>
      <c r="E29" s="22"/>
    </row>
    <row r="30" spans="1:5" s="40" customFormat="1" ht="19.899999999999999" customHeight="1">
      <c r="A30" s="38">
        <v>2120902</v>
      </c>
      <c r="B30" s="39" t="s">
        <v>61</v>
      </c>
      <c r="C30" s="22">
        <v>961</v>
      </c>
      <c r="D30" s="16">
        <f t="shared" si="1"/>
        <v>-359</v>
      </c>
      <c r="E30" s="22">
        <v>602</v>
      </c>
    </row>
    <row r="31" spans="1:5" s="40" customFormat="1" ht="19.899999999999999" customHeight="1">
      <c r="A31" s="38">
        <v>2120999</v>
      </c>
      <c r="B31" s="39" t="s">
        <v>62</v>
      </c>
      <c r="C31" s="22">
        <v>593</v>
      </c>
      <c r="D31" s="16">
        <f t="shared" si="1"/>
        <v>278</v>
      </c>
      <c r="E31" s="22">
        <v>871</v>
      </c>
    </row>
    <row r="32" spans="1:5" s="37" customFormat="1" ht="33.6" customHeight="1">
      <c r="A32" s="35">
        <v>21211</v>
      </c>
      <c r="B32" s="36" t="s">
        <v>63</v>
      </c>
      <c r="C32" s="18">
        <v>1701</v>
      </c>
      <c r="D32" s="15">
        <f t="shared" si="1"/>
        <v>-1156</v>
      </c>
      <c r="E32" s="18">
        <v>545</v>
      </c>
    </row>
    <row r="33" spans="1:5" s="37" customFormat="1" ht="31.15" customHeight="1">
      <c r="A33" s="35">
        <v>21212</v>
      </c>
      <c r="B33" s="36" t="s">
        <v>64</v>
      </c>
      <c r="C33" s="18">
        <f>SUM(C34:C35)</f>
        <v>3999</v>
      </c>
      <c r="D33" s="15">
        <f t="shared" si="1"/>
        <v>-3999</v>
      </c>
      <c r="E33" s="18">
        <f>SUM(E34:E35)</f>
        <v>0</v>
      </c>
    </row>
    <row r="34" spans="1:5" s="40" customFormat="1" ht="19.899999999999999" customHeight="1">
      <c r="A34" s="38">
        <v>2121202</v>
      </c>
      <c r="B34" s="39" t="s">
        <v>65</v>
      </c>
      <c r="C34" s="19">
        <v>2480</v>
      </c>
      <c r="D34" s="16">
        <f t="shared" si="1"/>
        <v>-2480</v>
      </c>
      <c r="E34" s="22">
        <v>0</v>
      </c>
    </row>
    <row r="35" spans="1:5" s="40" customFormat="1" ht="19.899999999999999" customHeight="1">
      <c r="A35" s="38">
        <v>2121203</v>
      </c>
      <c r="B35" s="39" t="s">
        <v>66</v>
      </c>
      <c r="C35" s="19">
        <v>1519</v>
      </c>
      <c r="D35" s="16">
        <f t="shared" si="1"/>
        <v>-1519</v>
      </c>
      <c r="E35" s="22">
        <v>0</v>
      </c>
    </row>
    <row r="36" spans="1:5" s="37" customFormat="1" ht="34.15" customHeight="1">
      <c r="A36" s="35">
        <v>21213</v>
      </c>
      <c r="B36" s="36" t="s">
        <v>67</v>
      </c>
      <c r="C36" s="21">
        <f>SUM(C37:C39)</f>
        <v>7172</v>
      </c>
      <c r="D36" s="15">
        <f t="shared" si="1"/>
        <v>-382</v>
      </c>
      <c r="E36" s="18">
        <f>SUM(E37:E39)</f>
        <v>6790</v>
      </c>
    </row>
    <row r="37" spans="1:5" s="40" customFormat="1" ht="19.899999999999999" customHeight="1">
      <c r="A37" s="38">
        <v>2121301</v>
      </c>
      <c r="B37" s="39" t="s">
        <v>60</v>
      </c>
      <c r="C37" s="19">
        <v>4500</v>
      </c>
      <c r="D37" s="16">
        <f t="shared" si="1"/>
        <v>-1409</v>
      </c>
      <c r="E37" s="22">
        <v>3091</v>
      </c>
    </row>
    <row r="38" spans="1:5" s="40" customFormat="1" ht="19.899999999999999" customHeight="1">
      <c r="A38" s="38">
        <v>2121302</v>
      </c>
      <c r="B38" s="39" t="s">
        <v>68</v>
      </c>
      <c r="C38" s="19">
        <v>500</v>
      </c>
      <c r="D38" s="16">
        <f t="shared" si="1"/>
        <v>1990</v>
      </c>
      <c r="E38" s="22">
        <v>2490</v>
      </c>
    </row>
    <row r="39" spans="1:5" s="40" customFormat="1" ht="19.899999999999999" customHeight="1">
      <c r="A39" s="38">
        <v>2121399</v>
      </c>
      <c r="B39" s="39" t="s">
        <v>69</v>
      </c>
      <c r="C39" s="19">
        <v>2172</v>
      </c>
      <c r="D39" s="16">
        <f t="shared" si="1"/>
        <v>-963</v>
      </c>
      <c r="E39" s="22">
        <v>1209</v>
      </c>
    </row>
    <row r="40" spans="1:5" s="37" customFormat="1" ht="27.6" customHeight="1">
      <c r="A40" s="35">
        <v>21214</v>
      </c>
      <c r="B40" s="36" t="s">
        <v>70</v>
      </c>
      <c r="C40" s="21">
        <f>SUM(C41:C43)</f>
        <v>2729</v>
      </c>
      <c r="D40" s="15">
        <f t="shared" si="1"/>
        <v>-1085</v>
      </c>
      <c r="E40" s="18">
        <f>E41+E43</f>
        <v>1644</v>
      </c>
    </row>
    <row r="41" spans="1:5" s="40" customFormat="1" ht="19.899999999999999" customHeight="1">
      <c r="A41" s="38">
        <v>2121401</v>
      </c>
      <c r="B41" s="39" t="s">
        <v>71</v>
      </c>
      <c r="C41" s="22">
        <v>2724</v>
      </c>
      <c r="D41" s="16">
        <f t="shared" si="1"/>
        <v>-1334</v>
      </c>
      <c r="E41" s="22">
        <v>1390</v>
      </c>
    </row>
    <row r="42" spans="1:5" s="40" customFormat="1" ht="19.899999999999999" hidden="1" customHeight="1">
      <c r="A42" s="38">
        <v>2121402</v>
      </c>
      <c r="B42" s="39" t="s">
        <v>72</v>
      </c>
      <c r="C42" s="22">
        <v>0</v>
      </c>
      <c r="D42" s="15">
        <f t="shared" si="1"/>
        <v>0</v>
      </c>
      <c r="E42" s="22"/>
    </row>
    <row r="43" spans="1:5" s="40" customFormat="1" ht="19.899999999999999" customHeight="1">
      <c r="A43" s="38">
        <v>2121499</v>
      </c>
      <c r="B43" s="39" t="s">
        <v>73</v>
      </c>
      <c r="C43" s="22">
        <v>5</v>
      </c>
      <c r="D43" s="16">
        <f t="shared" si="1"/>
        <v>249</v>
      </c>
      <c r="E43" s="22">
        <v>254</v>
      </c>
    </row>
    <row r="44" spans="1:5" s="37" customFormat="1" ht="19.899999999999999" customHeight="1">
      <c r="A44" s="35">
        <v>213</v>
      </c>
      <c r="B44" s="36" t="s">
        <v>74</v>
      </c>
      <c r="C44" s="18">
        <f>C45</f>
        <v>34</v>
      </c>
      <c r="D44" s="15">
        <f t="shared" si="1"/>
        <v>-34</v>
      </c>
      <c r="E44" s="18">
        <f>E45</f>
        <v>0</v>
      </c>
    </row>
    <row r="45" spans="1:5" s="37" customFormat="1" ht="33" customHeight="1">
      <c r="A45" s="35">
        <v>21366</v>
      </c>
      <c r="B45" s="36" t="s">
        <v>75</v>
      </c>
      <c r="C45" s="21">
        <f>SUM(C46:C47)</f>
        <v>34</v>
      </c>
      <c r="D45" s="15">
        <f t="shared" si="1"/>
        <v>-34</v>
      </c>
      <c r="E45" s="18">
        <f>SUM(E46:E47)</f>
        <v>0</v>
      </c>
    </row>
    <row r="46" spans="1:5" s="40" customFormat="1" ht="19.899999999999999" customHeight="1">
      <c r="A46" s="38">
        <v>2136601</v>
      </c>
      <c r="B46" s="39" t="s">
        <v>76</v>
      </c>
      <c r="C46" s="19">
        <v>34</v>
      </c>
      <c r="D46" s="16">
        <f t="shared" si="1"/>
        <v>-34</v>
      </c>
      <c r="E46" s="22">
        <v>0</v>
      </c>
    </row>
    <row r="47" spans="1:5" s="40" customFormat="1" ht="19.899999999999999" hidden="1" customHeight="1">
      <c r="A47" s="38">
        <v>2136699</v>
      </c>
      <c r="B47" s="39" t="s">
        <v>77</v>
      </c>
      <c r="C47" s="19">
        <v>0</v>
      </c>
      <c r="D47" s="15">
        <f t="shared" si="1"/>
        <v>0</v>
      </c>
      <c r="E47" s="22">
        <v>0</v>
      </c>
    </row>
    <row r="48" spans="1:5" s="40" customFormat="1" ht="19.899999999999999" customHeight="1">
      <c r="A48" s="35">
        <v>214</v>
      </c>
      <c r="B48" s="36" t="s">
        <v>4</v>
      </c>
      <c r="C48" s="21">
        <f>C51</f>
        <v>20</v>
      </c>
      <c r="D48" s="15">
        <f t="shared" si="1"/>
        <v>99</v>
      </c>
      <c r="E48" s="18">
        <f>E49+E51</f>
        <v>119</v>
      </c>
    </row>
    <row r="49" spans="1:5" s="40" customFormat="1" ht="19.899999999999999" customHeight="1">
      <c r="A49" s="35">
        <v>21462</v>
      </c>
      <c r="B49" s="36" t="s">
        <v>78</v>
      </c>
      <c r="C49" s="21"/>
      <c r="D49" s="15">
        <f t="shared" si="1"/>
        <v>109</v>
      </c>
      <c r="E49" s="18">
        <f>E50</f>
        <v>109</v>
      </c>
    </row>
    <row r="50" spans="1:5" s="40" customFormat="1" ht="19.899999999999999" customHeight="1">
      <c r="A50" s="38">
        <v>2146299</v>
      </c>
      <c r="B50" s="39" t="s">
        <v>79</v>
      </c>
      <c r="C50" s="21"/>
      <c r="D50" s="16">
        <f t="shared" si="1"/>
        <v>109</v>
      </c>
      <c r="E50" s="22">
        <v>109</v>
      </c>
    </row>
    <row r="51" spans="1:5" s="40" customFormat="1" ht="19.899999999999999" customHeight="1">
      <c r="A51" s="35">
        <v>21463</v>
      </c>
      <c r="B51" s="36" t="s">
        <v>80</v>
      </c>
      <c r="C51" s="21">
        <f>C52</f>
        <v>20</v>
      </c>
      <c r="D51" s="15">
        <f t="shared" si="1"/>
        <v>-10</v>
      </c>
      <c r="E51" s="18">
        <f>E52</f>
        <v>10</v>
      </c>
    </row>
    <row r="52" spans="1:5" s="40" customFormat="1" ht="19.899999999999999" customHeight="1">
      <c r="A52" s="38">
        <v>2146399</v>
      </c>
      <c r="B52" s="39" t="s">
        <v>81</v>
      </c>
      <c r="C52" s="22">
        <v>20</v>
      </c>
      <c r="D52" s="16">
        <f t="shared" si="1"/>
        <v>-10</v>
      </c>
      <c r="E52" s="22">
        <v>10</v>
      </c>
    </row>
    <row r="53" spans="1:5" s="37" customFormat="1" ht="19.899999999999999" hidden="1" customHeight="1">
      <c r="A53" s="35">
        <v>215</v>
      </c>
      <c r="B53" s="36" t="s">
        <v>82</v>
      </c>
      <c r="C53" s="18">
        <f>C54</f>
        <v>0</v>
      </c>
      <c r="D53" s="15">
        <f t="shared" si="1"/>
        <v>0</v>
      </c>
      <c r="E53" s="18">
        <f>E54</f>
        <v>0</v>
      </c>
    </row>
    <row r="54" spans="1:5" s="37" customFormat="1" ht="31.15" hidden="1" customHeight="1">
      <c r="A54" s="35">
        <v>21561</v>
      </c>
      <c r="B54" s="36" t="s">
        <v>83</v>
      </c>
      <c r="C54" s="18">
        <f>C55</f>
        <v>0</v>
      </c>
      <c r="D54" s="15">
        <f t="shared" si="1"/>
        <v>0</v>
      </c>
      <c r="E54" s="18">
        <f>E55</f>
        <v>0</v>
      </c>
    </row>
    <row r="55" spans="1:5" s="40" customFormat="1" ht="31.9" hidden="1" customHeight="1">
      <c r="A55" s="38">
        <v>2156199</v>
      </c>
      <c r="B55" s="39" t="s">
        <v>84</v>
      </c>
      <c r="C55" s="19">
        <v>0</v>
      </c>
      <c r="D55" s="15">
        <f t="shared" si="1"/>
        <v>0</v>
      </c>
      <c r="E55" s="22"/>
    </row>
    <row r="56" spans="1:5" s="37" customFormat="1" ht="19.899999999999999" customHeight="1">
      <c r="A56" s="35">
        <v>229</v>
      </c>
      <c r="B56" s="36" t="s">
        <v>85</v>
      </c>
      <c r="C56" s="18">
        <f>C57+C58+C60</f>
        <v>1636</v>
      </c>
      <c r="D56" s="15">
        <f t="shared" si="1"/>
        <v>-658</v>
      </c>
      <c r="E56" s="18">
        <f>E57+E58+E60</f>
        <v>978</v>
      </c>
    </row>
    <row r="57" spans="1:5" s="37" customFormat="1" ht="19.899999999999999" hidden="1" customHeight="1">
      <c r="A57" s="35">
        <v>22904</v>
      </c>
      <c r="B57" s="36" t="s">
        <v>86</v>
      </c>
      <c r="C57" s="18"/>
      <c r="D57" s="15">
        <f t="shared" si="1"/>
        <v>0</v>
      </c>
      <c r="E57" s="18"/>
    </row>
    <row r="58" spans="1:5" s="37" customFormat="1" ht="19.899999999999999" customHeight="1">
      <c r="A58" s="35">
        <v>22908</v>
      </c>
      <c r="B58" s="36" t="s">
        <v>87</v>
      </c>
      <c r="C58" s="18">
        <f>C59</f>
        <v>70</v>
      </c>
      <c r="D58" s="15">
        <f t="shared" si="1"/>
        <v>-5</v>
      </c>
      <c r="E58" s="18">
        <f>E59</f>
        <v>65</v>
      </c>
    </row>
    <row r="59" spans="1:5" s="40" customFormat="1" ht="19.899999999999999" customHeight="1">
      <c r="A59" s="38">
        <v>2290804</v>
      </c>
      <c r="B59" s="39" t="s">
        <v>88</v>
      </c>
      <c r="C59" s="19">
        <v>70</v>
      </c>
      <c r="D59" s="16">
        <f t="shared" si="1"/>
        <v>-5</v>
      </c>
      <c r="E59" s="22">
        <v>65</v>
      </c>
    </row>
    <row r="60" spans="1:5" s="37" customFormat="1" ht="19.899999999999999" customHeight="1">
      <c r="A60" s="35">
        <v>22960</v>
      </c>
      <c r="B60" s="36" t="s">
        <v>89</v>
      </c>
      <c r="C60" s="21">
        <f>SUM(C61:C65)</f>
        <v>1566</v>
      </c>
      <c r="D60" s="15">
        <f t="shared" si="1"/>
        <v>-653</v>
      </c>
      <c r="E60" s="18">
        <f>SUM(E61:E65)</f>
        <v>913</v>
      </c>
    </row>
    <row r="61" spans="1:5" s="40" customFormat="1" ht="19.899999999999999" customHeight="1">
      <c r="A61" s="38">
        <v>2296002</v>
      </c>
      <c r="B61" s="39" t="s">
        <v>90</v>
      </c>
      <c r="C61" s="19">
        <v>969</v>
      </c>
      <c r="D61" s="16">
        <f t="shared" si="1"/>
        <v>-367</v>
      </c>
      <c r="E61" s="22">
        <v>602</v>
      </c>
    </row>
    <row r="62" spans="1:5" s="40" customFormat="1" ht="19.899999999999999" customHeight="1">
      <c r="A62" s="38">
        <v>2296003</v>
      </c>
      <c r="B62" s="39" t="s">
        <v>91</v>
      </c>
      <c r="C62" s="19">
        <v>386</v>
      </c>
      <c r="D62" s="16">
        <f t="shared" si="1"/>
        <v>-280</v>
      </c>
      <c r="E62" s="22">
        <v>106</v>
      </c>
    </row>
    <row r="63" spans="1:5" s="40" customFormat="1" ht="19.899999999999999" customHeight="1">
      <c r="A63" s="38">
        <v>2296004</v>
      </c>
      <c r="B63" s="39" t="s">
        <v>92</v>
      </c>
      <c r="C63" s="19">
        <v>59</v>
      </c>
      <c r="D63" s="16">
        <f t="shared" si="1"/>
        <v>-30</v>
      </c>
      <c r="E63" s="22">
        <v>29</v>
      </c>
    </row>
    <row r="64" spans="1:5" s="40" customFormat="1" ht="19.899999999999999" customHeight="1">
      <c r="A64" s="38">
        <v>2296006</v>
      </c>
      <c r="B64" s="39" t="s">
        <v>93</v>
      </c>
      <c r="C64" s="19">
        <v>143</v>
      </c>
      <c r="D64" s="16">
        <f t="shared" si="1"/>
        <v>33</v>
      </c>
      <c r="E64" s="22">
        <v>176</v>
      </c>
    </row>
    <row r="65" spans="1:5" s="40" customFormat="1" ht="19.899999999999999" customHeight="1">
      <c r="A65" s="38">
        <v>2296099</v>
      </c>
      <c r="B65" s="39" t="s">
        <v>94</v>
      </c>
      <c r="C65" s="22">
        <v>9</v>
      </c>
      <c r="D65" s="16">
        <f t="shared" si="1"/>
        <v>-9</v>
      </c>
      <c r="E65" s="22">
        <v>0</v>
      </c>
    </row>
    <row r="66" spans="1:5" s="37" customFormat="1" ht="19.899999999999999" customHeight="1">
      <c r="A66" s="35">
        <v>232</v>
      </c>
      <c r="B66" s="36" t="s">
        <v>95</v>
      </c>
      <c r="C66" s="18">
        <f>C67</f>
        <v>1981</v>
      </c>
      <c r="D66" s="15">
        <f t="shared" si="1"/>
        <v>0</v>
      </c>
      <c r="E66" s="18">
        <f>E67</f>
        <v>1981</v>
      </c>
    </row>
    <row r="67" spans="1:5" s="40" customFormat="1" ht="19.899999999999999" customHeight="1">
      <c r="A67" s="35">
        <v>23204</v>
      </c>
      <c r="B67" s="36" t="s">
        <v>96</v>
      </c>
      <c r="C67" s="18">
        <f>SUM(C68:C68)</f>
        <v>1981</v>
      </c>
      <c r="D67" s="15">
        <f t="shared" si="1"/>
        <v>0</v>
      </c>
      <c r="E67" s="18">
        <f>SUM(E68:E68)</f>
        <v>1981</v>
      </c>
    </row>
    <row r="68" spans="1:5" s="40" customFormat="1" ht="19.899999999999999" customHeight="1">
      <c r="A68" s="38">
        <v>2320411</v>
      </c>
      <c r="B68" s="39" t="s">
        <v>97</v>
      </c>
      <c r="C68" s="22">
        <v>1981</v>
      </c>
      <c r="D68" s="16">
        <f t="shared" si="1"/>
        <v>0</v>
      </c>
      <c r="E68" s="22">
        <v>1981</v>
      </c>
    </row>
    <row r="69" spans="1:5" s="37" customFormat="1" ht="19.899999999999999" customHeight="1">
      <c r="A69" s="35">
        <v>233</v>
      </c>
      <c r="B69" s="36" t="s">
        <v>98</v>
      </c>
      <c r="C69" s="18">
        <f>C70</f>
        <v>0</v>
      </c>
      <c r="D69" s="15">
        <f t="shared" si="1"/>
        <v>22</v>
      </c>
      <c r="E69" s="18">
        <f>E70</f>
        <v>22</v>
      </c>
    </row>
    <row r="70" spans="1:5" s="37" customFormat="1" ht="19.899999999999999" customHeight="1">
      <c r="A70" s="35">
        <v>23304</v>
      </c>
      <c r="B70" s="36" t="s">
        <v>99</v>
      </c>
      <c r="C70" s="18">
        <f>C71</f>
        <v>0</v>
      </c>
      <c r="D70" s="15">
        <f t="shared" si="1"/>
        <v>22</v>
      </c>
      <c r="E70" s="18">
        <f>E71</f>
        <v>22</v>
      </c>
    </row>
    <row r="71" spans="1:5" s="40" customFormat="1" ht="19.899999999999999" customHeight="1">
      <c r="A71" s="38">
        <v>2330411</v>
      </c>
      <c r="B71" s="39" t="s">
        <v>100</v>
      </c>
      <c r="C71" s="22">
        <v>0</v>
      </c>
      <c r="D71" s="16">
        <f t="shared" si="1"/>
        <v>22</v>
      </c>
      <c r="E71" s="22">
        <v>22</v>
      </c>
    </row>
    <row r="72" spans="1:5" s="37" customFormat="1" ht="19.899999999999999" customHeight="1">
      <c r="A72" s="35" t="s">
        <v>101</v>
      </c>
      <c r="B72" s="36"/>
      <c r="C72" s="18">
        <f>C73+C74</f>
        <v>0</v>
      </c>
      <c r="D72" s="15">
        <f t="shared" si="1"/>
        <v>13632</v>
      </c>
      <c r="E72" s="18">
        <f>E73+E74</f>
        <v>13632</v>
      </c>
    </row>
    <row r="73" spans="1:5" s="37" customFormat="1" ht="19.899999999999999" customHeight="1">
      <c r="A73" s="38">
        <v>2300401</v>
      </c>
      <c r="B73" s="41" t="s">
        <v>102</v>
      </c>
      <c r="C73" s="18"/>
      <c r="D73" s="16">
        <f t="shared" si="1"/>
        <v>13632</v>
      </c>
      <c r="E73" s="22">
        <v>13632</v>
      </c>
    </row>
    <row r="74" spans="1:5" s="37" customFormat="1" ht="19.899999999999999" customHeight="1">
      <c r="A74" s="38">
        <v>2300402</v>
      </c>
      <c r="B74" s="41" t="s">
        <v>103</v>
      </c>
      <c r="C74" s="18"/>
      <c r="D74" s="15">
        <f t="shared" si="1"/>
        <v>0</v>
      </c>
      <c r="E74" s="18"/>
    </row>
    <row r="75" spans="1:5" s="37" customFormat="1" ht="19.899999999999999" customHeight="1">
      <c r="A75" s="35" t="s">
        <v>104</v>
      </c>
      <c r="B75" s="41"/>
      <c r="C75" s="18">
        <f>C76</f>
        <v>0</v>
      </c>
      <c r="D75" s="15">
        <f t="shared" si="1"/>
        <v>0</v>
      </c>
      <c r="E75" s="18">
        <f>E76</f>
        <v>0</v>
      </c>
    </row>
    <row r="76" spans="1:5" s="37" customFormat="1" ht="19.899999999999999" customHeight="1">
      <c r="A76" s="38">
        <v>23104</v>
      </c>
      <c r="B76" s="41" t="s">
        <v>105</v>
      </c>
      <c r="C76" s="22">
        <v>0</v>
      </c>
      <c r="D76" s="15">
        <f t="shared" si="1"/>
        <v>0</v>
      </c>
      <c r="E76" s="22">
        <v>0</v>
      </c>
    </row>
    <row r="77" spans="1:5" s="37" customFormat="1" ht="19.899999999999999" customHeight="1">
      <c r="A77" s="35" t="s">
        <v>106</v>
      </c>
      <c r="B77" s="36"/>
      <c r="C77" s="18">
        <f>C78</f>
        <v>52260</v>
      </c>
      <c r="D77" s="15">
        <f t="shared" si="1"/>
        <v>-1763</v>
      </c>
      <c r="E77" s="18">
        <f>E78</f>
        <v>50497</v>
      </c>
    </row>
    <row r="78" spans="1:5" s="40" customFormat="1" ht="19.899999999999999" customHeight="1">
      <c r="A78" s="38">
        <v>2300802</v>
      </c>
      <c r="B78" s="39" t="s">
        <v>107</v>
      </c>
      <c r="C78" s="19">
        <v>52260</v>
      </c>
      <c r="D78" s="16">
        <f t="shared" si="1"/>
        <v>-1763</v>
      </c>
      <c r="E78" s="22">
        <v>50497</v>
      </c>
    </row>
    <row r="79" spans="1:5" s="37" customFormat="1" ht="19.899999999999999" customHeight="1">
      <c r="A79" s="35" t="s">
        <v>108</v>
      </c>
      <c r="B79" s="36"/>
      <c r="C79" s="18">
        <f>C80</f>
        <v>497.75</v>
      </c>
      <c r="D79" s="15">
        <f t="shared" si="1"/>
        <v>60920.25</v>
      </c>
      <c r="E79" s="18">
        <f>E80</f>
        <v>61418</v>
      </c>
    </row>
    <row r="80" spans="1:5" s="40" customFormat="1" ht="19.899999999999999" customHeight="1">
      <c r="A80" s="38">
        <v>2300902</v>
      </c>
      <c r="B80" s="39" t="s">
        <v>109</v>
      </c>
      <c r="C80" s="22">
        <f>C81-C5-C72-C75-C77</f>
        <v>497.75</v>
      </c>
      <c r="D80" s="16">
        <f t="shared" si="1"/>
        <v>60920.25</v>
      </c>
      <c r="E80" s="22">
        <f>E81-E5-E72-E75-E77</f>
        <v>61418</v>
      </c>
    </row>
    <row r="81" spans="1:5" s="37" customFormat="1" ht="19.899999999999999" customHeight="1">
      <c r="A81" s="64" t="s">
        <v>110</v>
      </c>
      <c r="B81" s="65"/>
      <c r="C81" s="18">
        <f>[1]本级政府性基金收入!C29</f>
        <v>202148.75</v>
      </c>
      <c r="D81" s="15">
        <f t="shared" si="1"/>
        <v>111580.25</v>
      </c>
      <c r="E81" s="18">
        <f>本级政府性基金收入!E29</f>
        <v>313729</v>
      </c>
    </row>
    <row r="82" spans="1:5" s="37" customFormat="1" ht="18" customHeight="1">
      <c r="B82" s="42"/>
      <c r="C82" s="23"/>
      <c r="D82" s="23"/>
      <c r="E82" s="58"/>
    </row>
  </sheetData>
  <mergeCells count="2">
    <mergeCell ref="A2:E2"/>
    <mergeCell ref="A81:B8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封面</vt:lpstr>
      <vt:lpstr>本级政府性基金收入</vt:lpstr>
      <vt:lpstr>本级政府性基金支出</vt:lpstr>
      <vt:lpstr>本级政府性基金支出!Print_Titles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刘敏</cp:lastModifiedBy>
  <cp:lastPrinted>2018-01-02T01:05:40Z</cp:lastPrinted>
  <dcterms:created xsi:type="dcterms:W3CDTF">2017-12-17T07:55:42Z</dcterms:created>
  <dcterms:modified xsi:type="dcterms:W3CDTF">2018-01-02T04:46:24Z</dcterms:modified>
</cp:coreProperties>
</file>