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 firstSheet="1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新增地方政府专项债券情况表'!$A$8:$U$51</definedName>
  </definedNames>
  <calcPr calcId="144525"/>
</workbook>
</file>

<file path=xl/sharedStrings.xml><?xml version="1.0" encoding="utf-8"?>
<sst xmlns="http://schemas.openxmlformats.org/spreadsheetml/2006/main" count="734" uniqueCount="266">
  <si>
    <t>DEBT_T_XXGK_CXZQSY</t>
  </si>
  <si>
    <t xml:space="preserve"> AND T.AD_CODE_GK=440784 AND T.SET_YEAR_GK=2026 AND T.ZWLB_ID=01</t>
  </si>
  <si>
    <t>债券存续期公开</t>
  </si>
  <si>
    <t>AD_CODE_GK#440784</t>
  </si>
  <si>
    <t>AD_CODE#440784</t>
  </si>
  <si>
    <t>SET_YEAR_GK#2026</t>
  </si>
  <si>
    <t>ad_name#440784 鹤山市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</si>
  <si>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</si>
  <si>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</si>
  <si>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</si>
  <si>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</si>
  <si>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</si>
  <si>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</si>
  <si>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</si>
  <si>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</si>
  <si>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</si>
  <si>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</si>
  <si>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</si>
  <si>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</si>
  <si>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</si>
  <si>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</si>
  <si>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</si>
  <si>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</si>
  <si>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</si>
  <si>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</si>
  <si>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2024年--2025年末440784 鹤山市发行的新增地方政府一般债券情况表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</si>
  <si>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</si>
  <si>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</si>
  <si>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</si>
  <si>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</si>
  <si>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</si>
  <si>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</si>
  <si>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</si>
  <si>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</si>
  <si>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</si>
  <si>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</si>
  <si>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</si>
  <si>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</si>
  <si>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</si>
  <si>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</si>
  <si>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</si>
  <si>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T.AD_CODE_GK=440784 AND T.SET_YEAR_GK=2026 AND T.ZWLB_ID=02</t>
  </si>
  <si>
    <t>ZWLB_NAME#专项债券</t>
  </si>
  <si>
    <t>ZWLB_ID#02</t>
  </si>
  <si>
    <t>XMZCLX#</t>
  </si>
  <si>
    <t>XMSY#</t>
  </si>
  <si>
    <t>2024年--2025年末440784 鹤山市发行的新增地方政府专项债券情况表</t>
  </si>
  <si>
    <t>债券项目资产类型</t>
  </si>
  <si>
    <t>已取得项目收益</t>
  </si>
  <si>
    <t>2025年度已取得收益</t>
  </si>
  <si>
    <t>项目预算收益</t>
  </si>
  <si>
    <t>2024年广东省政府专项债券（三十七期）</t>
  </si>
  <si>
    <t>2405337</t>
  </si>
  <si>
    <t>其他领域专项债券</t>
  </si>
  <si>
    <t>2024</t>
  </si>
  <si>
    <t>2024-05-29</t>
  </si>
  <si>
    <t>2.62</t>
  </si>
  <si>
    <t>20年</t>
  </si>
  <si>
    <t>其他产业园区基础设施</t>
  </si>
  <si>
    <t>c6f7c8031d8711ef96ae30fd653ec18b</t>
  </si>
  <si>
    <t>2025年广东省政府专项债券（三十七期）</t>
  </si>
  <si>
    <t>2571002</t>
  </si>
  <si>
    <t>2025</t>
  </si>
  <si>
    <t>2025-09-08</t>
  </si>
  <si>
    <t>2.32</t>
  </si>
  <si>
    <t>30年</t>
  </si>
  <si>
    <t>2208758AED45B2115CB50B1AD0D5FE20</t>
  </si>
  <si>
    <t>2024年广东省政府专项债券（二期）</t>
  </si>
  <si>
    <t>2405019</t>
  </si>
  <si>
    <t>2024-01-29</t>
  </si>
  <si>
    <t>2.65</t>
  </si>
  <si>
    <t>10年</t>
  </si>
  <si>
    <t>176c09efbf4611ee96ae30fd653ec18b</t>
  </si>
  <si>
    <t>2025年广东省政府专项债券（三期）</t>
  </si>
  <si>
    <t>2505014</t>
  </si>
  <si>
    <t>2025-01-20</t>
  </si>
  <si>
    <t>1.7</t>
  </si>
  <si>
    <t>d0294d74d6fb11ef9d00f4b78dd65761</t>
  </si>
  <si>
    <t>2024年广东省政府专项债券（七十期）</t>
  </si>
  <si>
    <t>2405983</t>
  </si>
  <si>
    <t>2024-09-25</t>
  </si>
  <si>
    <t>2.1</t>
  </si>
  <si>
    <t>ff3b9fb77b1411efbb8bf4b78df33865</t>
  </si>
  <si>
    <t>2024年广东省政府专项债券（二十五期）</t>
  </si>
  <si>
    <t>2405272</t>
  </si>
  <si>
    <t>2024-05-08</t>
  </si>
  <si>
    <t>d917b5a90dc111ef96ae30fd653ec18b</t>
  </si>
  <si>
    <t>2025年广东省政府专项债券（六期）</t>
  </si>
  <si>
    <t>2505017</t>
  </si>
  <si>
    <t>2.06</t>
  </si>
  <si>
    <t>ff21eb30d6fc11ef9d00f4b78dd65761</t>
  </si>
  <si>
    <t>2025年广东省政府专项债券（四期）</t>
  </si>
  <si>
    <t>2505015</t>
  </si>
  <si>
    <t>1.99</t>
  </si>
  <si>
    <t>15年</t>
  </si>
  <si>
    <t>46b54cfcd6fc11ef9d00f4b78dd65761</t>
  </si>
  <si>
    <t>2024年广东省政府专项债券（二十期）</t>
  </si>
  <si>
    <t>198461</t>
  </si>
  <si>
    <t>2024-03-27</t>
  </si>
  <si>
    <t>2.67</t>
  </si>
  <si>
    <t>1f4d024eed7211ee96ae30fd653ec18b</t>
  </si>
  <si>
    <t>2024年广东省政府专项债券（四十一期）</t>
  </si>
  <si>
    <t>2405341</t>
  </si>
  <si>
    <t>bd89c05d1d8711ef96ae30fd653ec18b</t>
  </si>
  <si>
    <t>2025年广东省政府专项债券（四十三期）</t>
  </si>
  <si>
    <t>2571008</t>
  </si>
  <si>
    <t>6D58767A2E45B2115ABAB3524F347631</t>
  </si>
  <si>
    <t>2025年广东省政府专项债券（十五期）</t>
  </si>
  <si>
    <t>199225</t>
  </si>
  <si>
    <t>2025-05-09</t>
  </si>
  <si>
    <t>1.78</t>
  </si>
  <si>
    <t>946c85d32cba11f09d00f4b78dd65761</t>
  </si>
  <si>
    <t>2025年广东省政府专项债券（十二期）</t>
  </si>
  <si>
    <t>199169</t>
  </si>
  <si>
    <t>2025-03-25</t>
  </si>
  <si>
    <t>2.24</t>
  </si>
  <si>
    <t>1e0a261b095b11f09d00f4b78dd65761</t>
  </si>
  <si>
    <t>2024年广东省政府专项债券（七十二期）</t>
  </si>
  <si>
    <t>2405985</t>
  </si>
  <si>
    <t>2.21</t>
  </si>
  <si>
    <t>304870a37b1611efbb8bf4b78df33865</t>
  </si>
  <si>
    <t>2024年广东省政府专项债券（二十四期）</t>
  </si>
  <si>
    <t>2405271</t>
  </si>
  <si>
    <t>2.55</t>
  </si>
  <si>
    <t>2827bd630dcd11ef96ae30fd653ec18b</t>
  </si>
  <si>
    <t>2024年广东省政府专项债券（五十五期）</t>
  </si>
  <si>
    <t>231915</t>
  </si>
  <si>
    <t>2024-08-06</t>
  </si>
  <si>
    <t>2.28</t>
  </si>
  <si>
    <t>3c87a7e453d611ef8dbdf4b78dd65761</t>
  </si>
  <si>
    <t>2024年广东省政府专项债券（三十六期）</t>
  </si>
  <si>
    <t>2405336</t>
  </si>
  <si>
    <t>2.56</t>
  </si>
  <si>
    <t>41aec83b1d8711ef96ae30fd653ec18b</t>
  </si>
  <si>
    <t>2024年广东省政府专项债券（二十八期）</t>
  </si>
  <si>
    <t>2405275</t>
  </si>
  <si>
    <t>3d75ea320dcf11ef96ae30fd653ec18b</t>
  </si>
  <si>
    <t>2024年广东省政府专项债券（四十六期）</t>
  </si>
  <si>
    <t>198501</t>
  </si>
  <si>
    <t>2024-06-12</t>
  </si>
  <si>
    <t>2.33</t>
  </si>
  <si>
    <t>29d6e086279f11efab9630fd653ec18b</t>
  </si>
  <si>
    <t>2025年广东省政府专项债券（二十四期）</t>
  </si>
  <si>
    <t>2505633</t>
  </si>
  <si>
    <t>2025-06-27</t>
  </si>
  <si>
    <t>1.64</t>
  </si>
  <si>
    <t>7年</t>
  </si>
  <si>
    <t>A8F21B10D642B21195B9CBF090C58F5D</t>
  </si>
  <si>
    <t>2025年广东省政府专项债券（四十期）</t>
  </si>
  <si>
    <t>2571005</t>
  </si>
  <si>
    <t>4D369AFFF345B21145952D5C13179C0C</t>
  </si>
  <si>
    <t>2024年广东省政府专项债券（六十三期）</t>
  </si>
  <si>
    <t>198554</t>
  </si>
  <si>
    <t>2024-08-30</t>
  </si>
  <si>
    <t>2.3</t>
  </si>
  <si>
    <t>a71e6275690511efbb8bf4b78df33865</t>
  </si>
  <si>
    <t>2024年广东省政府专项债券（五十四期）</t>
  </si>
  <si>
    <t>231914</t>
  </si>
  <si>
    <t>2.19</t>
  </si>
  <si>
    <t>60b96b6253d711ef8dbdf4b78dd65761</t>
  </si>
  <si>
    <t>2025年广东省政府专项债券（四十九期）</t>
  </si>
  <si>
    <t>2571055</t>
  </si>
  <si>
    <t>2025-09-23</t>
  </si>
  <si>
    <t>2.42</t>
  </si>
  <si>
    <t>C6DB38C68252B2116D8E4326A859DB31</t>
  </si>
  <si>
    <t>2025年广东省政府专项债券（五十四期）</t>
  </si>
  <si>
    <t>2571207</t>
  </si>
  <si>
    <t>2025-10-29</t>
  </si>
  <si>
    <t>2.38</t>
  </si>
  <si>
    <t>EAC39AA1CF1FB21151B459200699E446</t>
  </si>
  <si>
    <t>2024年广东省政府专项债券（五十六期）</t>
  </si>
  <si>
    <t>231916</t>
  </si>
  <si>
    <t>2.36</t>
  </si>
  <si>
    <t>f86a4add53d611ef8dbdf4b78dd65761</t>
  </si>
  <si>
    <t>2025年广东省政府专项债券（十六期）</t>
  </si>
  <si>
    <t>199226</t>
  </si>
  <si>
    <t>2.02</t>
  </si>
  <si>
    <t>ec6dbd6c2cbb11f09d00f4b78dd65761</t>
  </si>
  <si>
    <t>2024年广东省政府专项债券（四十七期）</t>
  </si>
  <si>
    <t>198502</t>
  </si>
  <si>
    <t>2.51</t>
  </si>
  <si>
    <t>6d8c7e30279f11efab9630fd653ec18b</t>
  </si>
  <si>
    <t>2024年广东省政府专项债券（四十八期）</t>
  </si>
  <si>
    <t>198503</t>
  </si>
  <si>
    <t>0f4cd09427a011efab9630fd653ec18b</t>
  </si>
  <si>
    <t>2024年广东省政府专项债券（七期）</t>
  </si>
  <si>
    <t>2405024</t>
  </si>
  <si>
    <t>2.74</t>
  </si>
  <si>
    <t>c10f5a6cbf4811ee96ae30fd653ec18b</t>
  </si>
  <si>
    <t>2024年广东省政府专项债券（十五期）</t>
  </si>
  <si>
    <t>198456</t>
  </si>
  <si>
    <t>2.66</t>
  </si>
  <si>
    <t>d87db654ed6f11ee96ae30fd653ec18b</t>
  </si>
  <si>
    <t>2025年广东省政府专项债券（二十期）</t>
  </si>
  <si>
    <t>2505475</t>
  </si>
  <si>
    <t>2025-05-29</t>
  </si>
  <si>
    <t>1.76</t>
  </si>
  <si>
    <t>2B246F7DE229B211338D2FF8D2E15776</t>
  </si>
  <si>
    <t>2024年广东省政府专项债券（七十一期）</t>
  </si>
  <si>
    <t>2405984</t>
  </si>
  <si>
    <t>2.17</t>
  </si>
  <si>
    <t>ea5bdf527b1511efbb8bf4b78df33865</t>
  </si>
  <si>
    <t>2024年广东省政府专项债券（六十四期）</t>
  </si>
  <si>
    <t>198555</t>
  </si>
  <si>
    <t>2.39</t>
  </si>
  <si>
    <t>0011aa80690b11efbb8bf4b78df33865</t>
  </si>
  <si>
    <t>2025年广东省政府专项债券（十七期）</t>
  </si>
  <si>
    <t>199227</t>
  </si>
  <si>
    <t>2.07</t>
  </si>
  <si>
    <t>462d3c2a2cbc11f09d00f4b78dd65761</t>
  </si>
  <si>
    <t>2025年广东省政府专项债券（二十一期）</t>
  </si>
  <si>
    <t>2505476</t>
  </si>
  <si>
    <t>2.12</t>
  </si>
  <si>
    <t>87B066C8E229B211569A03807315BD68</t>
  </si>
  <si>
    <t>2025年广东省政府专项债券（三十二期）</t>
  </si>
  <si>
    <t>199333</t>
  </si>
  <si>
    <t>2025-08-19</t>
  </si>
  <si>
    <t>2E3914E07039B2111D843829C246DA70</t>
  </si>
  <si>
    <t>2025年广东省政府专项债券（三十五期）</t>
  </si>
  <si>
    <t>199336</t>
  </si>
  <si>
    <t>99B66FDD7039B2112F9A2E00F8BC2C7C</t>
  </si>
  <si>
    <t>2025年广东省政府专项债券（九期）</t>
  </si>
  <si>
    <t>2505168</t>
  </si>
  <si>
    <t>土地储备专项债券</t>
  </si>
  <si>
    <t>2025-02-28</t>
  </si>
  <si>
    <t>1.77</t>
  </si>
  <si>
    <t>82d316dbf7d111ef9d00f4b78dd65761</t>
  </si>
  <si>
    <t>2025年广东省政府专项债券（十期）</t>
  </si>
  <si>
    <t>199167</t>
  </si>
  <si>
    <t>2.01</t>
  </si>
  <si>
    <t>a74eef64095a11f09d00f4b78dd65761</t>
  </si>
  <si>
    <t>2025年广东省政府专项债券（二十八期）</t>
  </si>
  <si>
    <t>2505740</t>
  </si>
  <si>
    <t>2025-07-22</t>
  </si>
  <si>
    <t>1.95</t>
  </si>
  <si>
    <t>3DB22ED8D421B211C3B1B4D7C56C5C73</t>
  </si>
  <si>
    <t>2025年广东省政府专项债券（五十三期）</t>
  </si>
  <si>
    <t>2571206</t>
  </si>
  <si>
    <t>CF3D66D5CC1FB211418F47775C70BB34</t>
  </si>
  <si>
    <t>注：本表由使用债券资金的部门不迟于每年6月底前公开，反映截至上年末专项债券及项目信息。</t>
  </si>
  <si>
    <t>DEBT_T_XXGK_CXSRZC</t>
  </si>
  <si>
    <t xml:space="preserve"> AND T.AD_CODE_GK=440784 AND T.SET_YEAR_GK=2026 AND T.ZWLB_ID='01'</t>
  </si>
  <si>
    <t>AD_NAME#440784 鹤山市</t>
  </si>
  <si>
    <t>SET_YEAR#2026</t>
  </si>
  <si>
    <t>SR_AMT#</t>
  </si>
  <si>
    <t>GNFL_NAME#</t>
  </si>
  <si>
    <t>ZC_AMT#</t>
  </si>
  <si>
    <t>GNFL_CODE#</t>
  </si>
  <si>
    <t>表3-2</t>
  </si>
  <si>
    <t>2024年--2025年末440784 鹤山市发行的新增地方政府一般债券资金收支情况表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</si>
  <si>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</si>
  <si>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</si>
  <si>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</si>
  <si>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</si>
  <si>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</si>
  <si>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</si>
  <si>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T.AD_CODE_GK=440784 AND T.SET_YEAR_GK=2026 AND T.ZWLB_ID='02'</t>
  </si>
  <si>
    <t>2024年--2025年末440784 鹤山市发行的新增地方政府专项债券资金收支情况表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</si>
  <si>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</si>
  <si>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</si>
  <si>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</si>
  <si>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212</t>
  </si>
  <si>
    <t>229其他支出</t>
  </si>
  <si>
    <t>229</t>
  </si>
  <si>
    <t>232债务付息支出</t>
  </si>
  <si>
    <t>232</t>
  </si>
</sst>
</file>

<file path=xl/styles.xml><?xml version="1.0" encoding="utf-8"?>
<styleSheet xmlns="http://schemas.openxmlformats.org/spreadsheetml/2006/main">
  <numFmts count="5">
    <numFmt numFmtId="176" formatCode="#,##0.000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medium">
        <color auto="true"/>
      </right>
      <top style="medium">
        <color auto="true"/>
      </top>
      <bottom style="thin">
        <color auto="true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auto="true"/>
      </right>
      <top style="thin">
        <color auto="true"/>
      </top>
      <bottom style="medium">
        <color auto="tru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3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9" fillId="0" borderId="29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7" fillId="0" borderId="32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6" fillId="0" borderId="31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19" fillId="0" borderId="31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3" fillId="29" borderId="34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22" fillId="31" borderId="34" applyNumberFormat="false" applyAlignment="false" applyProtection="false">
      <alignment vertical="center"/>
    </xf>
    <xf numFmtId="0" fontId="21" fillId="29" borderId="33" applyNumberFormat="false" applyAlignment="false" applyProtection="false">
      <alignment vertical="center"/>
    </xf>
    <xf numFmtId="0" fontId="12" fillId="10" borderId="28" applyNumberFormat="false" applyAlignment="false" applyProtection="false">
      <alignment vertical="center"/>
    </xf>
    <xf numFmtId="0" fontId="24" fillId="0" borderId="35" applyNumberFormat="false" applyFill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11" fillId="12" borderId="30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41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vertical="center" wrapText="true"/>
    </xf>
    <xf numFmtId="0" fontId="1" fillId="0" borderId="5" xfId="0" applyFont="true" applyBorder="true" applyAlignment="true">
      <alignment vertical="center" wrapText="true"/>
    </xf>
    <xf numFmtId="4" fontId="4" fillId="0" borderId="5" xfId="0" applyNumberFormat="true" applyFont="true" applyBorder="true" applyAlignment="true">
      <alignment horizontal="right"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left" vertical="center" wrapText="true"/>
    </xf>
    <xf numFmtId="4" fontId="4" fillId="0" borderId="6" xfId="0" applyNumberFormat="true" applyFont="true" applyBorder="true" applyAlignment="true">
      <alignment horizontal="right" vertical="center" wrapText="true"/>
    </xf>
    <xf numFmtId="0" fontId="1" fillId="0" borderId="0" xfId="0" applyFont="true" applyBorder="true" applyAlignment="true">
      <alignment horizontal="right" vertical="center" wrapText="true"/>
    </xf>
    <xf numFmtId="0" fontId="3" fillId="0" borderId="7" xfId="0" applyFont="true" applyBorder="true" applyAlignment="true">
      <alignment horizontal="center" vertical="center" wrapText="true"/>
    </xf>
    <xf numFmtId="0" fontId="3" fillId="0" borderId="8" xfId="0" applyFont="true" applyBorder="true" applyAlignment="true">
      <alignment horizontal="center" vertical="center" wrapText="true"/>
    </xf>
    <xf numFmtId="4" fontId="4" fillId="0" borderId="9" xfId="0" applyNumberFormat="true" applyFont="true" applyBorder="true" applyAlignment="true">
      <alignment horizontal="right" vertical="center" wrapText="true"/>
    </xf>
    <xf numFmtId="4" fontId="4" fillId="0" borderId="10" xfId="0" applyNumberFormat="true" applyFont="true" applyBorder="true" applyAlignment="true">
      <alignment horizontal="right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center" vertical="center" wrapText="true"/>
    </xf>
    <xf numFmtId="0" fontId="3" fillId="0" borderId="12" xfId="0" applyFont="true" applyBorder="true" applyAlignment="true">
      <alignment horizontal="left" vertical="center" wrapText="true"/>
    </xf>
    <xf numFmtId="0" fontId="3" fillId="0" borderId="13" xfId="0" applyFont="true" applyBorder="true" applyAlignment="true">
      <alignment horizontal="center" vertical="center" wrapText="true"/>
    </xf>
    <xf numFmtId="0" fontId="3" fillId="0" borderId="14" xfId="0" applyFont="true" applyBorder="true" applyAlignment="true">
      <alignment horizontal="center" vertical="center" wrapText="true"/>
    </xf>
    <xf numFmtId="0" fontId="4" fillId="0" borderId="5" xfId="0" applyFont="true" applyBorder="true" applyAlignment="true">
      <alignment horizontal="left" vertical="center" wrapText="true"/>
    </xf>
    <xf numFmtId="0" fontId="1" fillId="0" borderId="15" xfId="0" applyFont="true" applyBorder="true" applyAlignment="true">
      <alignment vertical="center" wrapText="true"/>
    </xf>
    <xf numFmtId="0" fontId="4" fillId="0" borderId="5" xfId="0" applyFont="true" applyBorder="true" applyAlignment="true">
      <alignment horizontal="right" vertical="center" wrapText="true"/>
    </xf>
    <xf numFmtId="0" fontId="3" fillId="0" borderId="16" xfId="0" applyFont="true" applyBorder="true" applyAlignment="true">
      <alignment vertical="center" wrapText="true"/>
    </xf>
    <xf numFmtId="0" fontId="3" fillId="0" borderId="17" xfId="0" applyFont="true" applyBorder="true" applyAlignment="true">
      <alignment horizontal="center" vertical="center" wrapText="true"/>
    </xf>
    <xf numFmtId="0" fontId="4" fillId="0" borderId="18" xfId="0" applyFont="true" applyBorder="true" applyAlignment="true">
      <alignment vertical="center" wrapText="true"/>
    </xf>
    <xf numFmtId="176" fontId="4" fillId="0" borderId="5" xfId="0" applyNumberFormat="true" applyFont="true" applyBorder="true" applyAlignment="true">
      <alignment horizontal="right" vertical="center" wrapText="true"/>
    </xf>
    <xf numFmtId="0" fontId="3" fillId="0" borderId="19" xfId="0" applyFont="true" applyBorder="true" applyAlignment="true">
      <alignment horizontal="center" vertical="center" wrapText="true"/>
    </xf>
    <xf numFmtId="0" fontId="3" fillId="0" borderId="20" xfId="0" applyFont="true" applyBorder="true" applyAlignment="true">
      <alignment vertical="center" wrapText="true"/>
    </xf>
    <xf numFmtId="0" fontId="3" fillId="0" borderId="21" xfId="0" applyFont="true" applyBorder="true" applyAlignment="true">
      <alignment horizontal="center" vertical="center" wrapText="true"/>
    </xf>
    <xf numFmtId="0" fontId="3" fillId="0" borderId="22" xfId="0" applyFont="true" applyBorder="true" applyAlignment="true">
      <alignment vertical="center" wrapText="true"/>
    </xf>
    <xf numFmtId="176" fontId="4" fillId="0" borderId="9" xfId="0" applyNumberFormat="true" applyFont="true" applyBorder="true" applyAlignment="true">
      <alignment horizontal="right" vertical="center" wrapText="true"/>
    </xf>
    <xf numFmtId="176" fontId="4" fillId="0" borderId="23" xfId="0" applyNumberFormat="true" applyFont="true" applyBorder="true" applyAlignment="true">
      <alignment horizontal="right" vertical="center" wrapText="true"/>
    </xf>
    <xf numFmtId="176" fontId="4" fillId="0" borderId="24" xfId="0" applyNumberFormat="true" applyFont="true" applyBorder="true" applyAlignment="true">
      <alignment horizontal="right" vertical="center" wrapText="true"/>
    </xf>
    <xf numFmtId="0" fontId="3" fillId="0" borderId="25" xfId="0" applyFont="true" applyBorder="true" applyAlignment="true">
      <alignment horizontal="center" vertical="center" wrapText="true"/>
    </xf>
    <xf numFmtId="0" fontId="3" fillId="0" borderId="26" xfId="0" applyFont="true" applyBorder="true" applyAlignment="true">
      <alignment vertical="center" wrapText="true"/>
    </xf>
    <xf numFmtId="0" fontId="3" fillId="0" borderId="27" xfId="0" applyFont="true" applyBorder="true" applyAlignment="true">
      <alignment vertical="center" wrapText="true"/>
    </xf>
    <xf numFmtId="0" fontId="4" fillId="0" borderId="18" xfId="0" applyFont="true" applyBorder="true" applyAlignment="true">
      <alignment horizontal="left" vertical="center" wrapText="true"/>
    </xf>
    <xf numFmtId="0" fontId="0" fillId="0" borderId="24" xfId="0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4.4"/>
  <cols>
    <col min="1" max="1" width="9" hidden="true"/>
    <col min="2" max="2" width="37.4537037037037" customWidth="true"/>
    <col min="3" max="3" width="23.4722222222222" customWidth="true"/>
    <col min="4" max="4" width="21.8518518518519" customWidth="true"/>
    <col min="5" max="5" width="19.4074074074074" customWidth="true"/>
    <col min="6" max="6" width="9" hidden="true"/>
    <col min="7" max="7" width="20.7592592592593" customWidth="true"/>
    <col min="8" max="8" width="13.5740740740741" customWidth="true"/>
    <col min="9" max="9" width="12.3518518518519" customWidth="true"/>
    <col min="10" max="10" width="20.5185185185185" customWidth="true"/>
    <col min="11" max="11" width="20.4907407407407" customWidth="true"/>
    <col min="12" max="12" width="20.5185185185185" customWidth="true"/>
    <col min="13" max="13" width="20.4907407407407" customWidth="true"/>
    <col min="14" max="14" width="9.76851851851852" customWidth="true"/>
    <col min="15" max="17" width="9" hidden="true"/>
    <col min="18" max="18" width="9.76851851851852" customWidth="true"/>
  </cols>
  <sheetData>
    <row r="1" ht="32.4" hidden="true" spans="1:4">
      <c r="A1" s="1">
        <v>0</v>
      </c>
      <c r="B1" s="1" t="s">
        <v>0</v>
      </c>
      <c r="C1" s="1" t="s">
        <v>1</v>
      </c>
      <c r="D1" s="1" t="s">
        <v>2</v>
      </c>
    </row>
    <row r="2" ht="21.6" hidden="true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true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true" spans="1:2">
      <c r="A4" s="1">
        <v>0</v>
      </c>
      <c r="B4" s="1" t="s">
        <v>24</v>
      </c>
    </row>
    <row r="5" ht="27.85" customHeight="true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true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true" spans="1:14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6" t="s">
        <v>28</v>
      </c>
      <c r="K7" s="26"/>
      <c r="L7" s="29" t="s">
        <v>29</v>
      </c>
      <c r="M7" s="29"/>
      <c r="N7" s="37" t="s">
        <v>30</v>
      </c>
    </row>
    <row r="8" ht="27.1" customHeight="true" spans="1:14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5"/>
      <c r="K8" s="21" t="s">
        <v>38</v>
      </c>
      <c r="L8" s="5"/>
      <c r="M8" s="21" t="s">
        <v>38</v>
      </c>
      <c r="N8" s="37"/>
    </row>
    <row r="9" ht="14.3" customHeight="true" spans="1:17">
      <c r="A9" s="1" t="s">
        <v>39</v>
      </c>
      <c r="B9" s="22"/>
      <c r="C9" s="22"/>
      <c r="D9" s="22"/>
      <c r="E9" s="8"/>
      <c r="F9" s="1"/>
      <c r="G9" s="22"/>
      <c r="H9" s="24"/>
      <c r="I9" s="22"/>
      <c r="J9" s="28"/>
      <c r="K9" s="28"/>
      <c r="L9" s="28"/>
      <c r="M9" s="28"/>
      <c r="N9" s="39"/>
      <c r="O9" s="1"/>
      <c r="P9" s="1"/>
      <c r="Q9" s="1"/>
    </row>
    <row r="10" ht="14.3" customHeight="true" spans="2:10">
      <c r="B10" s="23" t="s">
        <v>40</v>
      </c>
      <c r="C10" s="23"/>
      <c r="D10" s="23"/>
      <c r="E10" s="23"/>
      <c r="F10" s="23"/>
      <c r="G10" s="23"/>
      <c r="H10" s="23"/>
      <c r="I10" s="23"/>
      <c r="J10" s="23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1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G16" sqref="G16"/>
    </sheetView>
  </sheetViews>
  <sheetFormatPr defaultColWidth="10" defaultRowHeight="14.4"/>
  <cols>
    <col min="1" max="1" width="9" hidden="true"/>
    <col min="2" max="2" width="37.4537037037037" customWidth="true"/>
    <col min="3" max="3" width="23.4722222222222" customWidth="true"/>
    <col min="4" max="4" width="20.4907407407407" customWidth="true"/>
    <col min="5" max="5" width="19.4074074074074" customWidth="true"/>
    <col min="6" max="6" width="9" hidden="true"/>
    <col min="7" max="7" width="20.7592592592593" customWidth="true"/>
    <col min="8" max="8" width="13.5740740740741" customWidth="true"/>
    <col min="9" max="9" width="12.3518518518519" customWidth="true"/>
    <col min="10" max="10" width="22.3333333333333" customWidth="true"/>
    <col min="11" max="11" width="20.5185185185185" customWidth="true"/>
    <col min="12" max="12" width="20.4907407407407" customWidth="true"/>
    <col min="13" max="13" width="20.5185185185185" customWidth="true"/>
    <col min="14" max="14" width="20.4907407407407" customWidth="true"/>
    <col min="15" max="17" width="16.0092592592593" customWidth="true"/>
    <col min="18" max="18" width="9.76851851851852" customWidth="true"/>
    <col min="19" max="21" width="9" hidden="true"/>
    <col min="22" max="22" width="9.76851851851852" customWidth="true"/>
  </cols>
  <sheetData>
    <row r="1" ht="32.4" hidden="true" spans="1:3">
      <c r="A1" s="1">
        <v>0</v>
      </c>
      <c r="B1" s="1" t="s">
        <v>0</v>
      </c>
      <c r="C1" s="1" t="s">
        <v>41</v>
      </c>
    </row>
    <row r="2" ht="21.6" hidden="true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</row>
    <row r="3" hidden="true" spans="1:2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/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ht="14.3" customHeight="true" spans="1:2">
      <c r="A4" s="1">
        <v>0</v>
      </c>
      <c r="B4" s="1" t="s">
        <v>24</v>
      </c>
    </row>
    <row r="5" ht="27.85" customHeight="true" spans="1:18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4.3" customHeight="true" spans="1:18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R6" s="1" t="s">
        <v>26</v>
      </c>
    </row>
    <row r="7" ht="18.05" customHeight="true" spans="1:18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5" t="s">
        <v>47</v>
      </c>
      <c r="K7" s="26" t="s">
        <v>28</v>
      </c>
      <c r="L7" s="26"/>
      <c r="M7" s="29" t="s">
        <v>29</v>
      </c>
      <c r="N7" s="29"/>
      <c r="O7" s="30" t="s">
        <v>48</v>
      </c>
      <c r="P7" s="31" t="s">
        <v>49</v>
      </c>
      <c r="Q7" s="36" t="s">
        <v>50</v>
      </c>
      <c r="R7" s="37" t="s">
        <v>30</v>
      </c>
    </row>
    <row r="8" ht="27.1" customHeight="true" spans="1:18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25"/>
      <c r="K8" s="5"/>
      <c r="L8" s="21" t="s">
        <v>38</v>
      </c>
      <c r="M8" s="5"/>
      <c r="N8" s="21" t="s">
        <v>38</v>
      </c>
      <c r="O8" s="30"/>
      <c r="P8" s="32"/>
      <c r="Q8" s="38"/>
      <c r="R8" s="37"/>
    </row>
    <row r="9" ht="14.3" customHeight="true" spans="1:21">
      <c r="A9" s="1" t="s">
        <v>39</v>
      </c>
      <c r="B9" s="22" t="s">
        <v>51</v>
      </c>
      <c r="C9" s="22" t="s">
        <v>52</v>
      </c>
      <c r="D9" s="22" t="s">
        <v>53</v>
      </c>
      <c r="E9" s="8">
        <v>2.66</v>
      </c>
      <c r="F9" s="1" t="s">
        <v>54</v>
      </c>
      <c r="G9" s="22" t="s">
        <v>55</v>
      </c>
      <c r="H9" s="24" t="s">
        <v>56</v>
      </c>
      <c r="I9" s="22" t="s">
        <v>57</v>
      </c>
      <c r="J9" s="27" t="s">
        <v>58</v>
      </c>
      <c r="K9" s="28">
        <v>81.2716</v>
      </c>
      <c r="L9" s="28">
        <v>41.945</v>
      </c>
      <c r="M9" s="28">
        <v>2.66</v>
      </c>
      <c r="N9" s="28">
        <v>2.66</v>
      </c>
      <c r="O9" s="33">
        <v>1.895</v>
      </c>
      <c r="P9" s="34">
        <v>1.3772</v>
      </c>
      <c r="Q9" s="34">
        <f>5.061+31.520806+12.104066+110.558081+19.1018</f>
        <v>178.345753</v>
      </c>
      <c r="R9" s="39"/>
      <c r="S9" s="1" t="s">
        <v>54</v>
      </c>
      <c r="T9" s="1" t="s">
        <v>59</v>
      </c>
      <c r="U9" s="1"/>
    </row>
    <row r="10" ht="14.3" customHeight="true" spans="1:21">
      <c r="A10" s="1" t="s">
        <v>39</v>
      </c>
      <c r="B10" s="22" t="s">
        <v>60</v>
      </c>
      <c r="C10" s="22" t="s">
        <v>61</v>
      </c>
      <c r="D10" s="22" t="s">
        <v>53</v>
      </c>
      <c r="E10" s="8">
        <v>1.68</v>
      </c>
      <c r="F10" s="1" t="s">
        <v>62</v>
      </c>
      <c r="G10" s="22" t="s">
        <v>63</v>
      </c>
      <c r="H10" s="24" t="s">
        <v>64</v>
      </c>
      <c r="I10" s="22" t="s">
        <v>65</v>
      </c>
      <c r="J10" s="27" t="s">
        <v>58</v>
      </c>
      <c r="K10" s="28">
        <v>3.31</v>
      </c>
      <c r="L10" s="28">
        <v>3.31</v>
      </c>
      <c r="M10" s="28">
        <v>1.68</v>
      </c>
      <c r="N10" s="28">
        <v>1.68</v>
      </c>
      <c r="O10" s="33">
        <v>0</v>
      </c>
      <c r="P10" s="35">
        <v>0</v>
      </c>
      <c r="Q10" s="35">
        <v>0</v>
      </c>
      <c r="R10" s="39"/>
      <c r="S10" s="1" t="s">
        <v>62</v>
      </c>
      <c r="T10" s="1" t="s">
        <v>66</v>
      </c>
      <c r="U10" s="1"/>
    </row>
    <row r="11" ht="14.3" customHeight="true" spans="1:21">
      <c r="A11" s="1" t="s">
        <v>39</v>
      </c>
      <c r="B11" s="22" t="s">
        <v>67</v>
      </c>
      <c r="C11" s="22" t="s">
        <v>68</v>
      </c>
      <c r="D11" s="22" t="s">
        <v>53</v>
      </c>
      <c r="E11" s="8">
        <v>1.11</v>
      </c>
      <c r="F11" s="1" t="s">
        <v>54</v>
      </c>
      <c r="G11" s="22" t="s">
        <v>69</v>
      </c>
      <c r="H11" s="24" t="s">
        <v>70</v>
      </c>
      <c r="I11" s="22" t="s">
        <v>71</v>
      </c>
      <c r="J11" s="27" t="s">
        <v>58</v>
      </c>
      <c r="K11" s="28">
        <v>39.1</v>
      </c>
      <c r="L11" s="28">
        <v>13.8</v>
      </c>
      <c r="M11" s="28">
        <v>1.11</v>
      </c>
      <c r="N11" s="28">
        <v>1.11</v>
      </c>
      <c r="O11" s="33">
        <v>1.895</v>
      </c>
      <c r="P11" s="35">
        <v>1.3772</v>
      </c>
      <c r="Q11" s="35">
        <v>42.41857</v>
      </c>
      <c r="R11" s="39"/>
      <c r="S11" s="1" t="s">
        <v>54</v>
      </c>
      <c r="T11" s="1" t="s">
        <v>72</v>
      </c>
      <c r="U11" s="1"/>
    </row>
    <row r="12" ht="14.3" customHeight="true" spans="1:21">
      <c r="A12" s="1" t="s">
        <v>39</v>
      </c>
      <c r="B12" s="22" t="s">
        <v>73</v>
      </c>
      <c r="C12" s="22" t="s">
        <v>74</v>
      </c>
      <c r="D12" s="22" t="s">
        <v>53</v>
      </c>
      <c r="E12" s="8">
        <v>0.42</v>
      </c>
      <c r="F12" s="1" t="s">
        <v>62</v>
      </c>
      <c r="G12" s="22" t="s">
        <v>75</v>
      </c>
      <c r="H12" s="24" t="s">
        <v>76</v>
      </c>
      <c r="I12" s="22" t="s">
        <v>71</v>
      </c>
      <c r="J12" s="27" t="s">
        <v>58</v>
      </c>
      <c r="K12" s="28">
        <v>37.889</v>
      </c>
      <c r="L12" s="28">
        <v>12.25</v>
      </c>
      <c r="M12" s="28">
        <v>0.42</v>
      </c>
      <c r="N12" s="28">
        <v>0.42</v>
      </c>
      <c r="O12" s="33">
        <v>0</v>
      </c>
      <c r="P12" s="35">
        <v>0</v>
      </c>
      <c r="Q12" s="35">
        <v>118.630481</v>
      </c>
      <c r="R12" s="39"/>
      <c r="S12" s="1" t="s">
        <v>62</v>
      </c>
      <c r="T12" s="1" t="s">
        <v>77</v>
      </c>
      <c r="U12" s="1"/>
    </row>
    <row r="13" ht="14.3" customHeight="true" spans="1:21">
      <c r="A13" s="1" t="s">
        <v>39</v>
      </c>
      <c r="B13" s="22" t="s">
        <v>78</v>
      </c>
      <c r="C13" s="22" t="s">
        <v>79</v>
      </c>
      <c r="D13" s="22" t="s">
        <v>53</v>
      </c>
      <c r="E13" s="8">
        <v>0.57</v>
      </c>
      <c r="F13" s="1" t="s">
        <v>54</v>
      </c>
      <c r="G13" s="22" t="s">
        <v>80</v>
      </c>
      <c r="H13" s="24" t="s">
        <v>81</v>
      </c>
      <c r="I13" s="22" t="s">
        <v>71</v>
      </c>
      <c r="J13" s="27" t="s">
        <v>58</v>
      </c>
      <c r="K13" s="28">
        <v>23.6396</v>
      </c>
      <c r="L13" s="28">
        <v>18.4</v>
      </c>
      <c r="M13" s="28">
        <v>0.57</v>
      </c>
      <c r="N13" s="28">
        <v>0.57</v>
      </c>
      <c r="O13" s="33">
        <v>0</v>
      </c>
      <c r="P13" s="35">
        <v>0</v>
      </c>
      <c r="Q13" s="35">
        <f>4.35144+21.49</f>
        <v>25.84144</v>
      </c>
      <c r="R13" s="39"/>
      <c r="S13" s="1" t="s">
        <v>54</v>
      </c>
      <c r="T13" s="1" t="s">
        <v>82</v>
      </c>
      <c r="U13" s="1"/>
    </row>
    <row r="14" ht="14.3" customHeight="true" spans="1:21">
      <c r="A14" s="1" t="s">
        <v>39</v>
      </c>
      <c r="B14" s="22" t="s">
        <v>83</v>
      </c>
      <c r="C14" s="22" t="s">
        <v>84</v>
      </c>
      <c r="D14" s="22" t="s">
        <v>53</v>
      </c>
      <c r="E14" s="8">
        <v>1.3</v>
      </c>
      <c r="F14" s="1" t="s">
        <v>54</v>
      </c>
      <c r="G14" s="22" t="s">
        <v>85</v>
      </c>
      <c r="H14" s="24" t="s">
        <v>56</v>
      </c>
      <c r="I14" s="22" t="s">
        <v>57</v>
      </c>
      <c r="J14" s="27" t="s">
        <v>58</v>
      </c>
      <c r="K14" s="28">
        <v>57.84</v>
      </c>
      <c r="L14" s="28">
        <v>6.21</v>
      </c>
      <c r="M14" s="28">
        <v>1.3</v>
      </c>
      <c r="N14" s="28">
        <v>1.3</v>
      </c>
      <c r="O14" s="33">
        <v>0</v>
      </c>
      <c r="P14" s="35">
        <v>0</v>
      </c>
      <c r="Q14" s="35">
        <v>0</v>
      </c>
      <c r="R14" s="39"/>
      <c r="S14" s="1" t="s">
        <v>54</v>
      </c>
      <c r="T14" s="1" t="s">
        <v>86</v>
      </c>
      <c r="U14" s="1"/>
    </row>
    <row r="15" ht="14.3" customHeight="true" spans="1:21">
      <c r="A15" s="1" t="s">
        <v>39</v>
      </c>
      <c r="B15" s="22" t="s">
        <v>87</v>
      </c>
      <c r="C15" s="22" t="s">
        <v>88</v>
      </c>
      <c r="D15" s="22" t="s">
        <v>53</v>
      </c>
      <c r="E15" s="8">
        <v>3.405</v>
      </c>
      <c r="F15" s="1" t="s">
        <v>62</v>
      </c>
      <c r="G15" s="22" t="s">
        <v>75</v>
      </c>
      <c r="H15" s="24" t="s">
        <v>89</v>
      </c>
      <c r="I15" s="22" t="s">
        <v>57</v>
      </c>
      <c r="J15" s="27" t="s">
        <v>58</v>
      </c>
      <c r="K15" s="28">
        <v>210.318</v>
      </c>
      <c r="L15" s="28">
        <v>104.135</v>
      </c>
      <c r="M15" s="28">
        <v>10.3021003048</v>
      </c>
      <c r="N15" s="28">
        <v>3.405</v>
      </c>
      <c r="O15" s="33">
        <v>5.3189</v>
      </c>
      <c r="P15" s="35">
        <v>0.2851</v>
      </c>
      <c r="Q15" s="35">
        <f>106.1+0.2851+21.49+5.061+40.0492+23.459628+13.262214</f>
        <v>209.707142</v>
      </c>
      <c r="R15" s="39"/>
      <c r="S15" s="1" t="s">
        <v>62</v>
      </c>
      <c r="T15" s="1" t="s">
        <v>90</v>
      </c>
      <c r="U15" s="1"/>
    </row>
    <row r="16" ht="14.3" customHeight="true" spans="1:21">
      <c r="A16" s="1" t="s">
        <v>39</v>
      </c>
      <c r="B16" s="22" t="s">
        <v>91</v>
      </c>
      <c r="C16" s="22" t="s">
        <v>92</v>
      </c>
      <c r="D16" s="22" t="s">
        <v>53</v>
      </c>
      <c r="E16" s="8">
        <v>2.33</v>
      </c>
      <c r="F16" s="1" t="s">
        <v>62</v>
      </c>
      <c r="G16" s="22" t="s">
        <v>75</v>
      </c>
      <c r="H16" s="24" t="s">
        <v>93</v>
      </c>
      <c r="I16" s="22" t="s">
        <v>94</v>
      </c>
      <c r="J16" s="27" t="s">
        <v>58</v>
      </c>
      <c r="K16" s="28">
        <v>125.8037</v>
      </c>
      <c r="L16" s="28">
        <v>43.73</v>
      </c>
      <c r="M16" s="28">
        <v>2.33</v>
      </c>
      <c r="N16" s="28">
        <v>2.33</v>
      </c>
      <c r="O16" s="33">
        <f>0.003892+0.03</f>
        <v>0.033892</v>
      </c>
      <c r="P16" s="35">
        <f>0.4880128653+0.0016+0.03</f>
        <v>0.5196128653</v>
      </c>
      <c r="Q16" s="35">
        <f>0.4880128653+3.2312+39.883394+25.06+3.13+36.144765</f>
        <v>107.9373718653</v>
      </c>
      <c r="R16" s="39"/>
      <c r="S16" s="1" t="s">
        <v>62</v>
      </c>
      <c r="T16" s="1" t="s">
        <v>95</v>
      </c>
      <c r="U16" s="1"/>
    </row>
    <row r="17" ht="14.3" customHeight="true" spans="1:21">
      <c r="A17" s="1" t="s">
        <v>39</v>
      </c>
      <c r="B17" s="22" t="s">
        <v>96</v>
      </c>
      <c r="C17" s="22" t="s">
        <v>97</v>
      </c>
      <c r="D17" s="22" t="s">
        <v>53</v>
      </c>
      <c r="E17" s="8">
        <v>0.2</v>
      </c>
      <c r="F17" s="1" t="s">
        <v>54</v>
      </c>
      <c r="G17" s="22" t="s">
        <v>98</v>
      </c>
      <c r="H17" s="24" t="s">
        <v>99</v>
      </c>
      <c r="I17" s="22" t="s">
        <v>57</v>
      </c>
      <c r="J17" s="27" t="s">
        <v>58</v>
      </c>
      <c r="K17" s="28">
        <v>16.431</v>
      </c>
      <c r="L17" s="28">
        <v>9.36</v>
      </c>
      <c r="M17" s="28">
        <v>0.2</v>
      </c>
      <c r="N17" s="28">
        <v>0.2</v>
      </c>
      <c r="O17" s="33">
        <v>0</v>
      </c>
      <c r="P17" s="35">
        <v>0.4</v>
      </c>
      <c r="Q17" s="35">
        <v>0.4</v>
      </c>
      <c r="R17" s="39"/>
      <c r="S17" s="1" t="s">
        <v>54</v>
      </c>
      <c r="T17" s="1" t="s">
        <v>100</v>
      </c>
      <c r="U17" s="1"/>
    </row>
    <row r="18" ht="14.3" customHeight="true" spans="1:21">
      <c r="A18" s="1" t="s">
        <v>39</v>
      </c>
      <c r="B18" s="22" t="s">
        <v>101</v>
      </c>
      <c r="C18" s="22" t="s">
        <v>102</v>
      </c>
      <c r="D18" s="22" t="s">
        <v>53</v>
      </c>
      <c r="E18" s="8">
        <v>1.06</v>
      </c>
      <c r="F18" s="1" t="s">
        <v>54</v>
      </c>
      <c r="G18" s="22" t="s">
        <v>55</v>
      </c>
      <c r="H18" s="24" t="s">
        <v>56</v>
      </c>
      <c r="I18" s="22" t="s">
        <v>57</v>
      </c>
      <c r="J18" s="27" t="s">
        <v>58</v>
      </c>
      <c r="K18" s="28">
        <v>57.84</v>
      </c>
      <c r="L18" s="28">
        <v>6.21</v>
      </c>
      <c r="M18" s="28">
        <v>1.06</v>
      </c>
      <c r="N18" s="28">
        <v>1.06</v>
      </c>
      <c r="O18" s="33">
        <v>0</v>
      </c>
      <c r="P18" s="35">
        <v>0</v>
      </c>
      <c r="Q18" s="35">
        <v>0</v>
      </c>
      <c r="R18" s="39"/>
      <c r="S18" s="1" t="s">
        <v>54</v>
      </c>
      <c r="T18" s="1" t="s">
        <v>103</v>
      </c>
      <c r="U18" s="1"/>
    </row>
    <row r="19" ht="14.3" customHeight="true" spans="1:21">
      <c r="A19" s="1" t="s">
        <v>39</v>
      </c>
      <c r="B19" s="22" t="s">
        <v>104</v>
      </c>
      <c r="C19" s="22" t="s">
        <v>105</v>
      </c>
      <c r="D19" s="22" t="s">
        <v>53</v>
      </c>
      <c r="E19" s="8">
        <v>0.45</v>
      </c>
      <c r="F19" s="1" t="s">
        <v>62</v>
      </c>
      <c r="G19" s="22" t="s">
        <v>63</v>
      </c>
      <c r="H19" s="24" t="s">
        <v>64</v>
      </c>
      <c r="I19" s="22" t="s">
        <v>65</v>
      </c>
      <c r="J19" s="27" t="s">
        <v>58</v>
      </c>
      <c r="K19" s="28">
        <v>11.6049</v>
      </c>
      <c r="L19" s="28">
        <v>1.794</v>
      </c>
      <c r="M19" s="28">
        <v>0.45</v>
      </c>
      <c r="N19" s="28">
        <v>0.45</v>
      </c>
      <c r="O19" s="33">
        <v>0</v>
      </c>
      <c r="P19" s="35">
        <v>0</v>
      </c>
      <c r="Q19" s="40">
        <v>3.2648</v>
      </c>
      <c r="R19" s="39"/>
      <c r="S19" s="1" t="s">
        <v>62</v>
      </c>
      <c r="T19" s="1" t="s">
        <v>106</v>
      </c>
      <c r="U19" s="1"/>
    </row>
    <row r="20" ht="14.3" customHeight="true" spans="1:21">
      <c r="A20" s="1" t="s">
        <v>39</v>
      </c>
      <c r="B20" s="22" t="s">
        <v>107</v>
      </c>
      <c r="C20" s="22" t="s">
        <v>108</v>
      </c>
      <c r="D20" s="22" t="s">
        <v>53</v>
      </c>
      <c r="E20" s="8">
        <v>0.76</v>
      </c>
      <c r="F20" s="1" t="s">
        <v>62</v>
      </c>
      <c r="G20" s="22" t="s">
        <v>109</v>
      </c>
      <c r="H20" s="24" t="s">
        <v>110</v>
      </c>
      <c r="I20" s="22" t="s">
        <v>71</v>
      </c>
      <c r="J20" s="27" t="s">
        <v>58</v>
      </c>
      <c r="K20" s="28">
        <v>24.5316</v>
      </c>
      <c r="L20" s="28">
        <v>15.0351</v>
      </c>
      <c r="M20" s="28">
        <v>1.76</v>
      </c>
      <c r="N20" s="28">
        <v>0.76</v>
      </c>
      <c r="O20" s="33">
        <v>0.00052</v>
      </c>
      <c r="P20" s="35">
        <v>0.00052</v>
      </c>
      <c r="Q20" s="35">
        <f>5.701+20.157472</f>
        <v>25.858472</v>
      </c>
      <c r="R20" s="39"/>
      <c r="S20" s="1" t="s">
        <v>62</v>
      </c>
      <c r="T20" s="1" t="s">
        <v>111</v>
      </c>
      <c r="U20" s="1"/>
    </row>
    <row r="21" ht="14.3" customHeight="true" spans="1:21">
      <c r="A21" s="1" t="s">
        <v>39</v>
      </c>
      <c r="B21" s="22" t="s">
        <v>112</v>
      </c>
      <c r="C21" s="22" t="s">
        <v>113</v>
      </c>
      <c r="D21" s="22" t="s">
        <v>53</v>
      </c>
      <c r="E21" s="8">
        <v>0.75</v>
      </c>
      <c r="F21" s="1" t="s">
        <v>62</v>
      </c>
      <c r="G21" s="22" t="s">
        <v>114</v>
      </c>
      <c r="H21" s="24" t="s">
        <v>115</v>
      </c>
      <c r="I21" s="22" t="s">
        <v>57</v>
      </c>
      <c r="J21" s="27" t="s">
        <v>58</v>
      </c>
      <c r="K21" s="28">
        <v>18.135</v>
      </c>
      <c r="L21" s="28">
        <v>10.22</v>
      </c>
      <c r="M21" s="28">
        <v>0.75</v>
      </c>
      <c r="N21" s="28">
        <v>0.75</v>
      </c>
      <c r="O21" s="33">
        <v>0.0076242669</v>
      </c>
      <c r="P21" s="35">
        <v>0.0076242669</v>
      </c>
      <c r="Q21" s="35">
        <f>21.330447+15.9999</f>
        <v>37.330347</v>
      </c>
      <c r="R21" s="39"/>
      <c r="S21" s="1" t="s">
        <v>62</v>
      </c>
      <c r="T21" s="1" t="s">
        <v>116</v>
      </c>
      <c r="U21" s="1"/>
    </row>
    <row r="22" ht="14.3" customHeight="true" spans="1:21">
      <c r="A22" s="1" t="s">
        <v>39</v>
      </c>
      <c r="B22" s="22" t="s">
        <v>117</v>
      </c>
      <c r="C22" s="22" t="s">
        <v>118</v>
      </c>
      <c r="D22" s="22" t="s">
        <v>53</v>
      </c>
      <c r="E22" s="8">
        <v>4.09</v>
      </c>
      <c r="F22" s="1" t="s">
        <v>54</v>
      </c>
      <c r="G22" s="22" t="s">
        <v>80</v>
      </c>
      <c r="H22" s="24" t="s">
        <v>119</v>
      </c>
      <c r="I22" s="22" t="s">
        <v>57</v>
      </c>
      <c r="J22" s="27" t="s">
        <v>58</v>
      </c>
      <c r="K22" s="28">
        <v>241.0177</v>
      </c>
      <c r="L22" s="28">
        <v>127.885</v>
      </c>
      <c r="M22" s="28">
        <v>10.9871003048</v>
      </c>
      <c r="N22" s="28">
        <v>4.09</v>
      </c>
      <c r="O22" s="33">
        <v>5.3189</v>
      </c>
      <c r="P22" s="35">
        <v>0</v>
      </c>
      <c r="Q22" s="35">
        <f>57.784853+15.736269+118.630481+4.33+39.883394+5.061+40.0492+31.520806+34.089772+19.1018+15.9999</f>
        <v>382.187475</v>
      </c>
      <c r="R22" s="39"/>
      <c r="S22" s="1" t="s">
        <v>54</v>
      </c>
      <c r="T22" s="1" t="s">
        <v>120</v>
      </c>
      <c r="U22" s="1"/>
    </row>
    <row r="23" ht="14.3" customHeight="true" spans="1:21">
      <c r="A23" s="1" t="s">
        <v>39</v>
      </c>
      <c r="B23" s="22" t="s">
        <v>121</v>
      </c>
      <c r="C23" s="22" t="s">
        <v>122</v>
      </c>
      <c r="D23" s="22" t="s">
        <v>53</v>
      </c>
      <c r="E23" s="8">
        <v>0.1</v>
      </c>
      <c r="F23" s="1" t="s">
        <v>54</v>
      </c>
      <c r="G23" s="22" t="s">
        <v>85</v>
      </c>
      <c r="H23" s="24" t="s">
        <v>123</v>
      </c>
      <c r="I23" s="22" t="s">
        <v>94</v>
      </c>
      <c r="J23" s="27" t="s">
        <v>58</v>
      </c>
      <c r="K23" s="28">
        <v>3.2514</v>
      </c>
      <c r="L23" s="28">
        <v>2</v>
      </c>
      <c r="M23" s="28">
        <v>0.1</v>
      </c>
      <c r="N23" s="28">
        <v>0.1</v>
      </c>
      <c r="O23" s="33">
        <v>0</v>
      </c>
      <c r="P23" s="35">
        <v>0</v>
      </c>
      <c r="Q23" s="35">
        <v>9.8</v>
      </c>
      <c r="R23" s="39"/>
      <c r="S23" s="1" t="s">
        <v>54</v>
      </c>
      <c r="T23" s="1" t="s">
        <v>124</v>
      </c>
      <c r="U23" s="1"/>
    </row>
    <row r="24" ht="14.3" customHeight="true" spans="1:21">
      <c r="A24" s="1" t="s">
        <v>39</v>
      </c>
      <c r="B24" s="22" t="s">
        <v>125</v>
      </c>
      <c r="C24" s="22" t="s">
        <v>126</v>
      </c>
      <c r="D24" s="22" t="s">
        <v>53</v>
      </c>
      <c r="E24" s="8">
        <v>1</v>
      </c>
      <c r="F24" s="1" t="s">
        <v>54</v>
      </c>
      <c r="G24" s="22" t="s">
        <v>127</v>
      </c>
      <c r="H24" s="24" t="s">
        <v>128</v>
      </c>
      <c r="I24" s="22" t="s">
        <v>94</v>
      </c>
      <c r="J24" s="27" t="s">
        <v>58</v>
      </c>
      <c r="K24" s="28">
        <v>9.798</v>
      </c>
      <c r="L24" s="28">
        <v>5.3</v>
      </c>
      <c r="M24" s="28">
        <v>1</v>
      </c>
      <c r="N24" s="28">
        <v>1</v>
      </c>
      <c r="O24" s="33">
        <v>0</v>
      </c>
      <c r="P24" s="35">
        <v>0</v>
      </c>
      <c r="Q24" s="35">
        <v>13.262214</v>
      </c>
      <c r="R24" s="39"/>
      <c r="S24" s="1" t="s">
        <v>54</v>
      </c>
      <c r="T24" s="1" t="s">
        <v>129</v>
      </c>
      <c r="U24" s="1"/>
    </row>
    <row r="25" ht="14.3" customHeight="true" spans="1:21">
      <c r="A25" s="1" t="s">
        <v>39</v>
      </c>
      <c r="B25" s="22" t="s">
        <v>130</v>
      </c>
      <c r="C25" s="22" t="s">
        <v>131</v>
      </c>
      <c r="D25" s="22" t="s">
        <v>53</v>
      </c>
      <c r="E25" s="8">
        <v>0.5</v>
      </c>
      <c r="F25" s="1" t="s">
        <v>54</v>
      </c>
      <c r="G25" s="22" t="s">
        <v>55</v>
      </c>
      <c r="H25" s="24" t="s">
        <v>132</v>
      </c>
      <c r="I25" s="22" t="s">
        <v>94</v>
      </c>
      <c r="J25" s="27" t="s">
        <v>58</v>
      </c>
      <c r="K25" s="28">
        <v>57.9414</v>
      </c>
      <c r="L25" s="28">
        <v>19.3</v>
      </c>
      <c r="M25" s="28">
        <v>7.3971003048</v>
      </c>
      <c r="N25" s="28">
        <v>0.5</v>
      </c>
      <c r="O25" s="33">
        <v>5.3189</v>
      </c>
      <c r="P25" s="35">
        <v>0</v>
      </c>
      <c r="Q25" s="35">
        <f>8.090938+40.0492+9.8</f>
        <v>57.940138</v>
      </c>
      <c r="R25" s="39"/>
      <c r="S25" s="1" t="s">
        <v>54</v>
      </c>
      <c r="T25" s="1" t="s">
        <v>133</v>
      </c>
      <c r="U25" s="1"/>
    </row>
    <row r="26" ht="14.3" customHeight="true" spans="1:21">
      <c r="A26" s="1" t="s">
        <v>39</v>
      </c>
      <c r="B26" s="22" t="s">
        <v>134</v>
      </c>
      <c r="C26" s="22" t="s">
        <v>135</v>
      </c>
      <c r="D26" s="22" t="s">
        <v>53</v>
      </c>
      <c r="E26" s="8">
        <v>0.8</v>
      </c>
      <c r="F26" s="1" t="s">
        <v>54</v>
      </c>
      <c r="G26" s="22" t="s">
        <v>85</v>
      </c>
      <c r="H26" s="24" t="s">
        <v>123</v>
      </c>
      <c r="I26" s="22" t="s">
        <v>94</v>
      </c>
      <c r="J26" s="27" t="s">
        <v>58</v>
      </c>
      <c r="K26" s="28">
        <v>47.69</v>
      </c>
      <c r="L26" s="28">
        <v>14.3</v>
      </c>
      <c r="M26" s="28">
        <v>7.6971003048</v>
      </c>
      <c r="N26" s="28">
        <v>0.8</v>
      </c>
      <c r="O26" s="33">
        <v>5.3189</v>
      </c>
      <c r="P26" s="35">
        <v>0</v>
      </c>
      <c r="Q26" s="35">
        <v>40.0492</v>
      </c>
      <c r="R26" s="39"/>
      <c r="S26" s="1" t="s">
        <v>54</v>
      </c>
      <c r="T26" s="1" t="s">
        <v>136</v>
      </c>
      <c r="U26" s="1"/>
    </row>
    <row r="27" ht="14.3" customHeight="true" spans="1:21">
      <c r="A27" s="1" t="s">
        <v>39</v>
      </c>
      <c r="B27" s="22" t="s">
        <v>137</v>
      </c>
      <c r="C27" s="22" t="s">
        <v>138</v>
      </c>
      <c r="D27" s="22" t="s">
        <v>53</v>
      </c>
      <c r="E27" s="8">
        <v>0.25</v>
      </c>
      <c r="F27" s="1" t="s">
        <v>54</v>
      </c>
      <c r="G27" s="22" t="s">
        <v>139</v>
      </c>
      <c r="H27" s="24" t="s">
        <v>140</v>
      </c>
      <c r="I27" s="22" t="s">
        <v>71</v>
      </c>
      <c r="J27" s="27" t="s">
        <v>58</v>
      </c>
      <c r="K27" s="28">
        <v>28.9888</v>
      </c>
      <c r="L27" s="28">
        <v>12</v>
      </c>
      <c r="M27" s="28">
        <v>0.25</v>
      </c>
      <c r="N27" s="28">
        <v>0.25</v>
      </c>
      <c r="O27" s="33">
        <v>0</v>
      </c>
      <c r="P27" s="35">
        <v>0</v>
      </c>
      <c r="Q27" s="35">
        <v>25.387051</v>
      </c>
      <c r="R27" s="39"/>
      <c r="S27" s="1" t="s">
        <v>54</v>
      </c>
      <c r="T27" s="1" t="s">
        <v>141</v>
      </c>
      <c r="U27" s="1"/>
    </row>
    <row r="28" ht="14.3" customHeight="true" spans="1:21">
      <c r="A28" s="1" t="s">
        <v>39</v>
      </c>
      <c r="B28" s="22" t="s">
        <v>142</v>
      </c>
      <c r="C28" s="22" t="s">
        <v>143</v>
      </c>
      <c r="D28" s="22" t="s">
        <v>53</v>
      </c>
      <c r="E28" s="8">
        <v>0.88</v>
      </c>
      <c r="F28" s="1" t="s">
        <v>62</v>
      </c>
      <c r="G28" s="22" t="s">
        <v>144</v>
      </c>
      <c r="H28" s="24" t="s">
        <v>145</v>
      </c>
      <c r="I28" s="22" t="s">
        <v>146</v>
      </c>
      <c r="J28" s="27" t="s">
        <v>58</v>
      </c>
      <c r="K28" s="28">
        <v>3.31</v>
      </c>
      <c r="L28" s="28">
        <v>3.31</v>
      </c>
      <c r="M28" s="28">
        <v>0.88</v>
      </c>
      <c r="N28" s="28">
        <v>0.88</v>
      </c>
      <c r="O28" s="33">
        <v>0</v>
      </c>
      <c r="P28" s="35">
        <v>0</v>
      </c>
      <c r="Q28" s="35">
        <v>0</v>
      </c>
      <c r="R28" s="39"/>
      <c r="S28" s="1" t="s">
        <v>62</v>
      </c>
      <c r="T28" s="1" t="s">
        <v>147</v>
      </c>
      <c r="U28" s="1"/>
    </row>
    <row r="29" ht="14.3" customHeight="true" spans="1:21">
      <c r="A29" s="1" t="s">
        <v>39</v>
      </c>
      <c r="B29" s="22" t="s">
        <v>148</v>
      </c>
      <c r="C29" s="22" t="s">
        <v>149</v>
      </c>
      <c r="D29" s="22" t="s">
        <v>53</v>
      </c>
      <c r="E29" s="8">
        <v>2.38</v>
      </c>
      <c r="F29" s="1" t="s">
        <v>62</v>
      </c>
      <c r="G29" s="22" t="s">
        <v>63</v>
      </c>
      <c r="H29" s="24" t="s">
        <v>64</v>
      </c>
      <c r="I29" s="22" t="s">
        <v>65</v>
      </c>
      <c r="J29" s="27" t="s">
        <v>58</v>
      </c>
      <c r="K29" s="28">
        <v>2.38</v>
      </c>
      <c r="L29" s="28">
        <v>2.38</v>
      </c>
      <c r="M29" s="28">
        <v>2.38</v>
      </c>
      <c r="N29" s="28">
        <v>2.38</v>
      </c>
      <c r="O29" s="33">
        <v>0</v>
      </c>
      <c r="P29" s="35">
        <v>0</v>
      </c>
      <c r="Q29" s="35">
        <v>0</v>
      </c>
      <c r="R29" s="39"/>
      <c r="S29" s="1" t="s">
        <v>62</v>
      </c>
      <c r="T29" s="1" t="s">
        <v>150</v>
      </c>
      <c r="U29" s="1"/>
    </row>
    <row r="30" ht="14.3" customHeight="true" spans="1:21">
      <c r="A30" s="1" t="s">
        <v>39</v>
      </c>
      <c r="B30" s="22" t="s">
        <v>151</v>
      </c>
      <c r="C30" s="22" t="s">
        <v>152</v>
      </c>
      <c r="D30" s="22" t="s">
        <v>53</v>
      </c>
      <c r="E30" s="8">
        <v>1</v>
      </c>
      <c r="F30" s="1" t="s">
        <v>54</v>
      </c>
      <c r="G30" s="22" t="s">
        <v>153</v>
      </c>
      <c r="H30" s="24" t="s">
        <v>154</v>
      </c>
      <c r="I30" s="22" t="s">
        <v>94</v>
      </c>
      <c r="J30" s="27" t="s">
        <v>58</v>
      </c>
      <c r="K30" s="28">
        <v>16.431</v>
      </c>
      <c r="L30" s="28">
        <v>9.36</v>
      </c>
      <c r="M30" s="28">
        <v>1</v>
      </c>
      <c r="N30" s="28">
        <v>1</v>
      </c>
      <c r="O30" s="33">
        <v>0</v>
      </c>
      <c r="P30" s="35">
        <v>0.4</v>
      </c>
      <c r="Q30" s="35">
        <v>0.4</v>
      </c>
      <c r="R30" s="39"/>
      <c r="S30" s="1" t="s">
        <v>54</v>
      </c>
      <c r="T30" s="1" t="s">
        <v>155</v>
      </c>
      <c r="U30" s="1"/>
    </row>
    <row r="31" ht="14.3" customHeight="true" spans="1:21">
      <c r="A31" s="1" t="s">
        <v>39</v>
      </c>
      <c r="B31" s="22" t="s">
        <v>156</v>
      </c>
      <c r="C31" s="22" t="s">
        <v>157</v>
      </c>
      <c r="D31" s="22" t="s">
        <v>53</v>
      </c>
      <c r="E31" s="8">
        <v>1.44</v>
      </c>
      <c r="F31" s="1" t="s">
        <v>54</v>
      </c>
      <c r="G31" s="22" t="s">
        <v>127</v>
      </c>
      <c r="H31" s="24" t="s">
        <v>158</v>
      </c>
      <c r="I31" s="22" t="s">
        <v>71</v>
      </c>
      <c r="J31" s="27" t="s">
        <v>58</v>
      </c>
      <c r="K31" s="28">
        <v>34.3273</v>
      </c>
      <c r="L31" s="28">
        <v>22.94</v>
      </c>
      <c r="M31" s="28">
        <v>1.44</v>
      </c>
      <c r="N31" s="28">
        <v>1.44</v>
      </c>
      <c r="O31" s="35">
        <v>0.03</v>
      </c>
      <c r="P31" s="35">
        <v>0.03</v>
      </c>
      <c r="Q31" s="35">
        <f>21.49+36.144765</f>
        <v>57.634765</v>
      </c>
      <c r="R31" s="39"/>
      <c r="S31" s="1" t="s">
        <v>54</v>
      </c>
      <c r="T31" s="1" t="s">
        <v>159</v>
      </c>
      <c r="U31" s="1"/>
    </row>
    <row r="32" ht="14.3" customHeight="true" spans="1:21">
      <c r="A32" s="1" t="s">
        <v>39</v>
      </c>
      <c r="B32" s="22" t="s">
        <v>160</v>
      </c>
      <c r="C32" s="22" t="s">
        <v>161</v>
      </c>
      <c r="D32" s="22" t="s">
        <v>53</v>
      </c>
      <c r="E32" s="8">
        <v>0.45</v>
      </c>
      <c r="F32" s="1" t="s">
        <v>62</v>
      </c>
      <c r="G32" s="22" t="s">
        <v>162</v>
      </c>
      <c r="H32" s="24" t="s">
        <v>163</v>
      </c>
      <c r="I32" s="22" t="s">
        <v>65</v>
      </c>
      <c r="J32" s="27" t="s">
        <v>58</v>
      </c>
      <c r="K32" s="28">
        <v>7.4122</v>
      </c>
      <c r="L32" s="28">
        <v>1.05</v>
      </c>
      <c r="M32" s="28">
        <v>0.45</v>
      </c>
      <c r="N32" s="28">
        <v>0.45</v>
      </c>
      <c r="O32" s="33">
        <v>0</v>
      </c>
      <c r="P32" s="35">
        <v>0</v>
      </c>
      <c r="Q32" s="35">
        <f>12.181+3.2648</f>
        <v>15.4458</v>
      </c>
      <c r="R32" s="39"/>
      <c r="S32" s="1" t="s">
        <v>62</v>
      </c>
      <c r="T32" s="1" t="s">
        <v>164</v>
      </c>
      <c r="U32" s="1"/>
    </row>
    <row r="33" ht="14.3" customHeight="true" spans="1:21">
      <c r="A33" s="1" t="s">
        <v>39</v>
      </c>
      <c r="B33" s="22" t="s">
        <v>165</v>
      </c>
      <c r="C33" s="22" t="s">
        <v>166</v>
      </c>
      <c r="D33" s="22" t="s">
        <v>53</v>
      </c>
      <c r="E33" s="8">
        <v>1.41</v>
      </c>
      <c r="F33" s="1" t="s">
        <v>62</v>
      </c>
      <c r="G33" s="22" t="s">
        <v>167</v>
      </c>
      <c r="H33" s="24" t="s">
        <v>168</v>
      </c>
      <c r="I33" s="22" t="s">
        <v>57</v>
      </c>
      <c r="J33" s="27" t="s">
        <v>58</v>
      </c>
      <c r="K33" s="28">
        <v>59.4086</v>
      </c>
      <c r="L33" s="28">
        <v>30.3721</v>
      </c>
      <c r="M33" s="28">
        <v>1.41</v>
      </c>
      <c r="N33" s="28">
        <v>1.41</v>
      </c>
      <c r="O33" s="33">
        <v>0.01</v>
      </c>
      <c r="P33" s="35">
        <v>0.01</v>
      </c>
      <c r="Q33" s="35">
        <f>35.244167+17.05+21.330447</f>
        <v>73.624614</v>
      </c>
      <c r="R33" s="39"/>
      <c r="S33" s="1" t="s">
        <v>62</v>
      </c>
      <c r="T33" s="1" t="s">
        <v>169</v>
      </c>
      <c r="U33" s="1"/>
    </row>
    <row r="34" ht="14.3" customHeight="true" spans="1:21">
      <c r="A34" s="1" t="s">
        <v>39</v>
      </c>
      <c r="B34" s="22" t="s">
        <v>170</v>
      </c>
      <c r="C34" s="22" t="s">
        <v>171</v>
      </c>
      <c r="D34" s="22" t="s">
        <v>53</v>
      </c>
      <c r="E34" s="8">
        <v>0.45</v>
      </c>
      <c r="F34" s="1" t="s">
        <v>54</v>
      </c>
      <c r="G34" s="22" t="s">
        <v>127</v>
      </c>
      <c r="H34" s="24" t="s">
        <v>172</v>
      </c>
      <c r="I34" s="22" t="s">
        <v>57</v>
      </c>
      <c r="J34" s="27" t="s">
        <v>58</v>
      </c>
      <c r="K34" s="28">
        <v>31.7565</v>
      </c>
      <c r="L34" s="28">
        <v>18.28</v>
      </c>
      <c r="M34" s="28">
        <v>0.45</v>
      </c>
      <c r="N34" s="28">
        <v>0.45</v>
      </c>
      <c r="O34" s="33">
        <v>0</v>
      </c>
      <c r="P34" s="35">
        <v>0</v>
      </c>
      <c r="Q34" s="35">
        <f>23.483529+3.2312+4.33</f>
        <v>31.044729</v>
      </c>
      <c r="R34" s="39"/>
      <c r="S34" s="1" t="s">
        <v>54</v>
      </c>
      <c r="T34" s="1" t="s">
        <v>173</v>
      </c>
      <c r="U34" s="1"/>
    </row>
    <row r="35" ht="14.3" customHeight="true" spans="1:21">
      <c r="A35" s="1" t="s">
        <v>39</v>
      </c>
      <c r="B35" s="22" t="s">
        <v>174</v>
      </c>
      <c r="C35" s="22" t="s">
        <v>175</v>
      </c>
      <c r="D35" s="22" t="s">
        <v>53</v>
      </c>
      <c r="E35" s="8">
        <v>0.39</v>
      </c>
      <c r="F35" s="1" t="s">
        <v>62</v>
      </c>
      <c r="G35" s="22" t="s">
        <v>109</v>
      </c>
      <c r="H35" s="24" t="s">
        <v>176</v>
      </c>
      <c r="I35" s="22" t="s">
        <v>94</v>
      </c>
      <c r="J35" s="27" t="s">
        <v>58</v>
      </c>
      <c r="K35" s="28">
        <v>30.1327</v>
      </c>
      <c r="L35" s="28">
        <v>20.04</v>
      </c>
      <c r="M35" s="28">
        <v>0.39</v>
      </c>
      <c r="N35" s="28">
        <v>0.39</v>
      </c>
      <c r="O35" s="33">
        <v>0.0337</v>
      </c>
      <c r="P35" s="35">
        <v>0.0337</v>
      </c>
      <c r="Q35" s="35">
        <f>36.144765+25.0178</f>
        <v>61.162565</v>
      </c>
      <c r="R35" s="39"/>
      <c r="S35" s="1" t="s">
        <v>62</v>
      </c>
      <c r="T35" s="1" t="s">
        <v>177</v>
      </c>
      <c r="U35" s="1"/>
    </row>
    <row r="36" ht="14.3" customHeight="true" spans="1:21">
      <c r="A36" s="1" t="s">
        <v>39</v>
      </c>
      <c r="B36" s="22" t="s">
        <v>178</v>
      </c>
      <c r="C36" s="22" t="s">
        <v>179</v>
      </c>
      <c r="D36" s="22" t="s">
        <v>53</v>
      </c>
      <c r="E36" s="8">
        <v>0.24</v>
      </c>
      <c r="F36" s="1" t="s">
        <v>54</v>
      </c>
      <c r="G36" s="22" t="s">
        <v>139</v>
      </c>
      <c r="H36" s="24" t="s">
        <v>180</v>
      </c>
      <c r="I36" s="22" t="s">
        <v>94</v>
      </c>
      <c r="J36" s="27" t="s">
        <v>58</v>
      </c>
      <c r="K36" s="28">
        <v>81.574</v>
      </c>
      <c r="L36" s="28">
        <v>25.8</v>
      </c>
      <c r="M36" s="28">
        <v>7.1371003048</v>
      </c>
      <c r="N36" s="28">
        <v>0.24</v>
      </c>
      <c r="O36" s="33">
        <v>5.3189</v>
      </c>
      <c r="P36" s="35">
        <v>0</v>
      </c>
      <c r="Q36" s="35">
        <f>8.090938+40.0492+23.459628</f>
        <v>71.599766</v>
      </c>
      <c r="R36" s="39"/>
      <c r="S36" s="1" t="s">
        <v>54</v>
      </c>
      <c r="T36" s="1" t="s">
        <v>181</v>
      </c>
      <c r="U36" s="1"/>
    </row>
    <row r="37" ht="14.3" customHeight="true" spans="1:21">
      <c r="A37" s="1" t="s">
        <v>39</v>
      </c>
      <c r="B37" s="22" t="s">
        <v>182</v>
      </c>
      <c r="C37" s="22" t="s">
        <v>183</v>
      </c>
      <c r="D37" s="22" t="s">
        <v>53</v>
      </c>
      <c r="E37" s="8">
        <v>1.88</v>
      </c>
      <c r="F37" s="1" t="s">
        <v>54</v>
      </c>
      <c r="G37" s="22" t="s">
        <v>139</v>
      </c>
      <c r="H37" s="24" t="s">
        <v>132</v>
      </c>
      <c r="I37" s="22" t="s">
        <v>57</v>
      </c>
      <c r="J37" s="27" t="s">
        <v>58</v>
      </c>
      <c r="K37" s="28">
        <v>64.8406</v>
      </c>
      <c r="L37" s="28">
        <v>32.585</v>
      </c>
      <c r="M37" s="28">
        <v>1.88</v>
      </c>
      <c r="N37" s="28">
        <v>1.88</v>
      </c>
      <c r="O37" s="33">
        <v>1.895</v>
      </c>
      <c r="P37" s="35">
        <v>1.3772</v>
      </c>
      <c r="Q37" s="35">
        <f>5.061+31.520806+12.104066+110.558081+19.1018</f>
        <v>178.345753</v>
      </c>
      <c r="R37" s="39"/>
      <c r="S37" s="1" t="s">
        <v>54</v>
      </c>
      <c r="T37" s="1" t="s">
        <v>184</v>
      </c>
      <c r="U37" s="1"/>
    </row>
    <row r="38" ht="14.3" customHeight="true" spans="1:21">
      <c r="A38" s="1" t="s">
        <v>39</v>
      </c>
      <c r="B38" s="22" t="s">
        <v>185</v>
      </c>
      <c r="C38" s="22" t="s">
        <v>186</v>
      </c>
      <c r="D38" s="22" t="s">
        <v>53</v>
      </c>
      <c r="E38" s="8">
        <v>0.65</v>
      </c>
      <c r="F38" s="1" t="s">
        <v>54</v>
      </c>
      <c r="G38" s="22" t="s">
        <v>69</v>
      </c>
      <c r="H38" s="24" t="s">
        <v>187</v>
      </c>
      <c r="I38" s="22" t="s">
        <v>94</v>
      </c>
      <c r="J38" s="27" t="s">
        <v>58</v>
      </c>
      <c r="K38" s="28">
        <v>16.431</v>
      </c>
      <c r="L38" s="28">
        <v>9.36</v>
      </c>
      <c r="M38" s="28">
        <v>0.65</v>
      </c>
      <c r="N38" s="28">
        <v>0.65</v>
      </c>
      <c r="O38" s="33">
        <v>0</v>
      </c>
      <c r="P38" s="35">
        <v>0.4</v>
      </c>
      <c r="Q38" s="35">
        <v>0.4</v>
      </c>
      <c r="R38" s="39"/>
      <c r="S38" s="1" t="s">
        <v>54</v>
      </c>
      <c r="T38" s="1" t="s">
        <v>188</v>
      </c>
      <c r="U38" s="1"/>
    </row>
    <row r="39" ht="14.3" customHeight="true" spans="1:21">
      <c r="A39" s="1" t="s">
        <v>39</v>
      </c>
      <c r="B39" s="22" t="s">
        <v>189</v>
      </c>
      <c r="C39" s="22" t="s">
        <v>190</v>
      </c>
      <c r="D39" s="22" t="s">
        <v>53</v>
      </c>
      <c r="E39" s="8">
        <v>0.3</v>
      </c>
      <c r="F39" s="1" t="s">
        <v>54</v>
      </c>
      <c r="G39" s="22" t="s">
        <v>98</v>
      </c>
      <c r="H39" s="24" t="s">
        <v>191</v>
      </c>
      <c r="I39" s="22" t="s">
        <v>94</v>
      </c>
      <c r="J39" s="27" t="s">
        <v>58</v>
      </c>
      <c r="K39" s="28">
        <v>11.85</v>
      </c>
      <c r="L39" s="28">
        <v>5.2</v>
      </c>
      <c r="M39" s="28">
        <v>0.3</v>
      </c>
      <c r="N39" s="28">
        <v>0.3</v>
      </c>
      <c r="O39" s="33">
        <v>0.0076242669</v>
      </c>
      <c r="P39" s="35">
        <v>0.0076242669</v>
      </c>
      <c r="Q39" s="35">
        <v>17.783049</v>
      </c>
      <c r="R39" s="39"/>
      <c r="S39" s="1" t="s">
        <v>54</v>
      </c>
      <c r="T39" s="1" t="s">
        <v>192</v>
      </c>
      <c r="U39" s="1"/>
    </row>
    <row r="40" ht="14.3" customHeight="true" spans="1:21">
      <c r="A40" s="1" t="s">
        <v>39</v>
      </c>
      <c r="B40" s="22" t="s">
        <v>193</v>
      </c>
      <c r="C40" s="22" t="s">
        <v>194</v>
      </c>
      <c r="D40" s="22" t="s">
        <v>53</v>
      </c>
      <c r="E40" s="8">
        <v>0.09</v>
      </c>
      <c r="F40" s="1" t="s">
        <v>62</v>
      </c>
      <c r="G40" s="22" t="s">
        <v>195</v>
      </c>
      <c r="H40" s="24" t="s">
        <v>196</v>
      </c>
      <c r="I40" s="22" t="s">
        <v>71</v>
      </c>
      <c r="J40" s="27" t="s">
        <v>58</v>
      </c>
      <c r="K40" s="28">
        <v>28.5795</v>
      </c>
      <c r="L40" s="28">
        <v>18.7</v>
      </c>
      <c r="M40" s="28">
        <v>0.09</v>
      </c>
      <c r="N40" s="28">
        <v>0.09</v>
      </c>
      <c r="O40" s="33">
        <v>0.00052</v>
      </c>
      <c r="P40" s="35">
        <v>0.00052</v>
      </c>
      <c r="Q40" s="35">
        <f>20.157472+25.0178</f>
        <v>45.175272</v>
      </c>
      <c r="R40" s="39"/>
      <c r="S40" s="1" t="s">
        <v>62</v>
      </c>
      <c r="T40" s="1" t="s">
        <v>197</v>
      </c>
      <c r="U40" s="1"/>
    </row>
    <row r="41" ht="14.3" customHeight="true" spans="1:21">
      <c r="A41" s="1" t="s">
        <v>39</v>
      </c>
      <c r="B41" s="22" t="s">
        <v>198</v>
      </c>
      <c r="C41" s="22" t="s">
        <v>199</v>
      </c>
      <c r="D41" s="22" t="s">
        <v>53</v>
      </c>
      <c r="E41" s="8">
        <v>1.13</v>
      </c>
      <c r="F41" s="1" t="s">
        <v>54</v>
      </c>
      <c r="G41" s="22" t="s">
        <v>80</v>
      </c>
      <c r="H41" s="24" t="s">
        <v>200</v>
      </c>
      <c r="I41" s="22" t="s">
        <v>94</v>
      </c>
      <c r="J41" s="27" t="s">
        <v>58</v>
      </c>
      <c r="K41" s="28">
        <v>56.913</v>
      </c>
      <c r="L41" s="28">
        <v>24.68</v>
      </c>
      <c r="M41" s="28">
        <v>1.13</v>
      </c>
      <c r="N41" s="28">
        <v>1.13</v>
      </c>
      <c r="O41" s="33">
        <v>0</v>
      </c>
      <c r="P41" s="35">
        <v>0</v>
      </c>
      <c r="Q41" s="35">
        <f>23.459628+13.262214</f>
        <v>36.721842</v>
      </c>
      <c r="R41" s="39"/>
      <c r="S41" s="1" t="s">
        <v>54</v>
      </c>
      <c r="T41" s="1" t="s">
        <v>201</v>
      </c>
      <c r="U41" s="1"/>
    </row>
    <row r="42" ht="14.3" customHeight="true" spans="1:21">
      <c r="A42" s="1" t="s">
        <v>39</v>
      </c>
      <c r="B42" s="22" t="s">
        <v>202</v>
      </c>
      <c r="C42" s="22" t="s">
        <v>203</v>
      </c>
      <c r="D42" s="22" t="s">
        <v>53</v>
      </c>
      <c r="E42" s="8">
        <v>1.27</v>
      </c>
      <c r="F42" s="1" t="s">
        <v>54</v>
      </c>
      <c r="G42" s="22" t="s">
        <v>153</v>
      </c>
      <c r="H42" s="24" t="s">
        <v>204</v>
      </c>
      <c r="I42" s="22" t="s">
        <v>57</v>
      </c>
      <c r="J42" s="27" t="s">
        <v>58</v>
      </c>
      <c r="K42" s="28">
        <v>161.5229</v>
      </c>
      <c r="L42" s="28">
        <v>73.22</v>
      </c>
      <c r="M42" s="28">
        <v>8.1671003048</v>
      </c>
      <c r="N42" s="28">
        <v>1.27</v>
      </c>
      <c r="O42" s="33">
        <f>0.003892+5.3189</f>
        <v>5.322792</v>
      </c>
      <c r="P42" s="35">
        <v>0.0016</v>
      </c>
      <c r="Q42" s="35">
        <f>20.94+3.2312+118.630481+39.883394+25.06+3.13+40.0492</f>
        <v>250.924275</v>
      </c>
      <c r="R42" s="39"/>
      <c r="S42" s="1" t="s">
        <v>54</v>
      </c>
      <c r="T42" s="1" t="s">
        <v>205</v>
      </c>
      <c r="U42" s="1"/>
    </row>
    <row r="43" ht="14.3" customHeight="true" spans="1:21">
      <c r="A43" s="1" t="s">
        <v>39</v>
      </c>
      <c r="B43" s="22" t="s">
        <v>206</v>
      </c>
      <c r="C43" s="22" t="s">
        <v>207</v>
      </c>
      <c r="D43" s="22" t="s">
        <v>53</v>
      </c>
      <c r="E43" s="8">
        <v>0.9</v>
      </c>
      <c r="F43" s="1" t="s">
        <v>62</v>
      </c>
      <c r="G43" s="22" t="s">
        <v>109</v>
      </c>
      <c r="H43" s="24" t="s">
        <v>208</v>
      </c>
      <c r="I43" s="22" t="s">
        <v>57</v>
      </c>
      <c r="J43" s="27" t="s">
        <v>58</v>
      </c>
      <c r="K43" s="28">
        <v>68.0888</v>
      </c>
      <c r="L43" s="28">
        <v>25.8</v>
      </c>
      <c r="M43" s="28">
        <v>0.9</v>
      </c>
      <c r="N43" s="28">
        <v>0.9</v>
      </c>
      <c r="O43" s="33">
        <v>1.895</v>
      </c>
      <c r="P43" s="35">
        <v>1.3772</v>
      </c>
      <c r="Q43" s="35">
        <v>118.517266</v>
      </c>
      <c r="R43" s="39"/>
      <c r="S43" s="1" t="s">
        <v>62</v>
      </c>
      <c r="T43" s="1" t="s">
        <v>209</v>
      </c>
      <c r="U43" s="1"/>
    </row>
    <row r="44" ht="14.3" customHeight="true" spans="1:21">
      <c r="A44" s="1" t="s">
        <v>39</v>
      </c>
      <c r="B44" s="22" t="s">
        <v>210</v>
      </c>
      <c r="C44" s="22" t="s">
        <v>211</v>
      </c>
      <c r="D44" s="22" t="s">
        <v>53</v>
      </c>
      <c r="E44" s="8">
        <v>0.195</v>
      </c>
      <c r="F44" s="1" t="s">
        <v>62</v>
      </c>
      <c r="G44" s="22" t="s">
        <v>195</v>
      </c>
      <c r="H44" s="24" t="s">
        <v>212</v>
      </c>
      <c r="I44" s="22" t="s">
        <v>57</v>
      </c>
      <c r="J44" s="27" t="s">
        <v>58</v>
      </c>
      <c r="K44" s="28">
        <v>39.1</v>
      </c>
      <c r="L44" s="28">
        <v>13.8</v>
      </c>
      <c r="M44" s="28">
        <v>0.195</v>
      </c>
      <c r="N44" s="28">
        <v>0.195</v>
      </c>
      <c r="O44" s="33">
        <v>1.895</v>
      </c>
      <c r="P44" s="35">
        <v>1.3772</v>
      </c>
      <c r="Q44" s="35">
        <v>118.517266</v>
      </c>
      <c r="R44" s="39"/>
      <c r="S44" s="1" t="s">
        <v>62</v>
      </c>
      <c r="T44" s="1" t="s">
        <v>213</v>
      </c>
      <c r="U44" s="1"/>
    </row>
    <row r="45" ht="14.3" customHeight="true" spans="1:21">
      <c r="A45" s="1" t="s">
        <v>39</v>
      </c>
      <c r="B45" s="22" t="s">
        <v>214</v>
      </c>
      <c r="C45" s="22" t="s">
        <v>215</v>
      </c>
      <c r="D45" s="22" t="s">
        <v>53</v>
      </c>
      <c r="E45" s="8">
        <v>0.1</v>
      </c>
      <c r="F45" s="1" t="s">
        <v>62</v>
      </c>
      <c r="G45" s="22" t="s">
        <v>216</v>
      </c>
      <c r="H45" s="24" t="s">
        <v>115</v>
      </c>
      <c r="I45" s="22" t="s">
        <v>94</v>
      </c>
      <c r="J45" s="27" t="s">
        <v>58</v>
      </c>
      <c r="K45" s="28">
        <v>6.3205</v>
      </c>
      <c r="L45" s="28">
        <v>5.0564</v>
      </c>
      <c r="M45" s="28">
        <v>0.1</v>
      </c>
      <c r="N45" s="28">
        <v>0.1</v>
      </c>
      <c r="O45" s="33">
        <v>0</v>
      </c>
      <c r="P45" s="35">
        <v>0</v>
      </c>
      <c r="Q45" s="35">
        <v>20.8</v>
      </c>
      <c r="R45" s="39"/>
      <c r="S45" s="1" t="s">
        <v>62</v>
      </c>
      <c r="T45" s="1" t="s">
        <v>217</v>
      </c>
      <c r="U45" s="1"/>
    </row>
    <row r="46" ht="14.3" customHeight="true" spans="1:21">
      <c r="A46" s="1" t="s">
        <v>39</v>
      </c>
      <c r="B46" s="22" t="s">
        <v>218</v>
      </c>
      <c r="C46" s="22" t="s">
        <v>219</v>
      </c>
      <c r="D46" s="22" t="s">
        <v>53</v>
      </c>
      <c r="E46" s="8">
        <v>0.45</v>
      </c>
      <c r="F46" s="1" t="s">
        <v>62</v>
      </c>
      <c r="G46" s="22" t="s">
        <v>216</v>
      </c>
      <c r="H46" s="24" t="s">
        <v>64</v>
      </c>
      <c r="I46" s="22" t="s">
        <v>65</v>
      </c>
      <c r="J46" s="27" t="s">
        <v>58</v>
      </c>
      <c r="K46" s="28">
        <v>16.4741</v>
      </c>
      <c r="L46" s="28">
        <v>1.3</v>
      </c>
      <c r="M46" s="28">
        <v>0.45</v>
      </c>
      <c r="N46" s="28">
        <v>0.45</v>
      </c>
      <c r="O46" s="33">
        <v>0</v>
      </c>
      <c r="P46" s="35">
        <v>0</v>
      </c>
      <c r="Q46" s="35">
        <v>0</v>
      </c>
      <c r="R46" s="39"/>
      <c r="S46" s="1" t="s">
        <v>62</v>
      </c>
      <c r="T46" s="1" t="s">
        <v>220</v>
      </c>
      <c r="U46" s="1"/>
    </row>
    <row r="47" ht="14.3" customHeight="true" spans="1:21">
      <c r="A47" s="1" t="s">
        <v>39</v>
      </c>
      <c r="B47" s="22" t="s">
        <v>221</v>
      </c>
      <c r="C47" s="22" t="s">
        <v>222</v>
      </c>
      <c r="D47" s="22" t="s">
        <v>223</v>
      </c>
      <c r="E47" s="8">
        <v>1.71</v>
      </c>
      <c r="F47" s="1" t="s">
        <v>62</v>
      </c>
      <c r="G47" s="22" t="s">
        <v>224</v>
      </c>
      <c r="H47" s="24" t="s">
        <v>225</v>
      </c>
      <c r="I47" s="22" t="s">
        <v>146</v>
      </c>
      <c r="J47" s="27" t="s">
        <v>58</v>
      </c>
      <c r="K47" s="28">
        <v>1.718923</v>
      </c>
      <c r="L47" s="28">
        <v>1.718923</v>
      </c>
      <c r="M47" s="28">
        <v>1.71</v>
      </c>
      <c r="N47" s="28">
        <v>1.71</v>
      </c>
      <c r="O47" s="33">
        <v>0</v>
      </c>
      <c r="P47" s="35">
        <v>0</v>
      </c>
      <c r="Q47" s="35">
        <v>2.5788</v>
      </c>
      <c r="R47" s="39"/>
      <c r="S47" s="1" t="s">
        <v>62</v>
      </c>
      <c r="T47" s="1" t="s">
        <v>226</v>
      </c>
      <c r="U47" s="1"/>
    </row>
    <row r="48" ht="14.3" customHeight="true" spans="1:21">
      <c r="A48" s="1" t="s">
        <v>39</v>
      </c>
      <c r="B48" s="22" t="s">
        <v>227</v>
      </c>
      <c r="C48" s="22" t="s">
        <v>228</v>
      </c>
      <c r="D48" s="22" t="s">
        <v>53</v>
      </c>
      <c r="E48" s="8">
        <v>0.05</v>
      </c>
      <c r="F48" s="1" t="s">
        <v>62</v>
      </c>
      <c r="G48" s="22" t="s">
        <v>114</v>
      </c>
      <c r="H48" s="24" t="s">
        <v>229</v>
      </c>
      <c r="I48" s="22" t="s">
        <v>71</v>
      </c>
      <c r="J48" s="27" t="s">
        <v>58</v>
      </c>
      <c r="K48" s="28">
        <v>2.8</v>
      </c>
      <c r="L48" s="28">
        <v>2.2</v>
      </c>
      <c r="M48" s="28">
        <v>0.05</v>
      </c>
      <c r="N48" s="28">
        <v>0.05</v>
      </c>
      <c r="O48" s="33">
        <v>0</v>
      </c>
      <c r="P48" s="35">
        <v>0</v>
      </c>
      <c r="Q48" s="35">
        <v>4.35144</v>
      </c>
      <c r="R48" s="39"/>
      <c r="S48" s="1" t="s">
        <v>62</v>
      </c>
      <c r="T48" s="1" t="s">
        <v>230</v>
      </c>
      <c r="U48" s="1"/>
    </row>
    <row r="49" ht="14.3" customHeight="true" spans="1:21">
      <c r="A49" s="1" t="s">
        <v>39</v>
      </c>
      <c r="B49" s="22" t="s">
        <v>231</v>
      </c>
      <c r="C49" s="22" t="s">
        <v>232</v>
      </c>
      <c r="D49" s="22" t="s">
        <v>53</v>
      </c>
      <c r="E49" s="8">
        <v>0.84</v>
      </c>
      <c r="F49" s="1" t="s">
        <v>62</v>
      </c>
      <c r="G49" s="22" t="s">
        <v>233</v>
      </c>
      <c r="H49" s="24" t="s">
        <v>234</v>
      </c>
      <c r="I49" s="22" t="s">
        <v>94</v>
      </c>
      <c r="J49" s="27" t="s">
        <v>58</v>
      </c>
      <c r="K49" s="28">
        <v>7.6156</v>
      </c>
      <c r="L49" s="28">
        <v>1.9732</v>
      </c>
      <c r="M49" s="28">
        <v>0.84</v>
      </c>
      <c r="N49" s="28">
        <v>0.84</v>
      </c>
      <c r="O49" s="33">
        <v>0</v>
      </c>
      <c r="P49" s="35">
        <v>0</v>
      </c>
      <c r="Q49" s="35">
        <v>6.31</v>
      </c>
      <c r="R49" s="39"/>
      <c r="S49" s="1" t="s">
        <v>62</v>
      </c>
      <c r="T49" s="1" t="s">
        <v>235</v>
      </c>
      <c r="U49" s="1"/>
    </row>
    <row r="50" ht="14.3" customHeight="true" spans="1:21">
      <c r="A50" s="1" t="s">
        <v>39</v>
      </c>
      <c r="B50" s="22" t="s">
        <v>236</v>
      </c>
      <c r="C50" s="22" t="s">
        <v>237</v>
      </c>
      <c r="D50" s="22" t="s">
        <v>53</v>
      </c>
      <c r="E50" s="8">
        <v>1.79</v>
      </c>
      <c r="F50" s="1" t="s">
        <v>62</v>
      </c>
      <c r="G50" s="22" t="s">
        <v>167</v>
      </c>
      <c r="H50" s="24" t="s">
        <v>154</v>
      </c>
      <c r="I50" s="22" t="s">
        <v>94</v>
      </c>
      <c r="J50" s="27" t="s">
        <v>58</v>
      </c>
      <c r="K50" s="28">
        <v>25.4727</v>
      </c>
      <c r="L50" s="28">
        <v>13.9817</v>
      </c>
      <c r="M50" s="28">
        <v>1.79</v>
      </c>
      <c r="N50" s="28">
        <v>1.79</v>
      </c>
      <c r="O50" s="33">
        <v>0.00052</v>
      </c>
      <c r="P50" s="35">
        <v>0.00052</v>
      </c>
      <c r="Q50" s="35">
        <f>4.35144+20.8+41.140557+6.31</f>
        <v>72.601997</v>
      </c>
      <c r="R50" s="39"/>
      <c r="S50" s="1" t="s">
        <v>62</v>
      </c>
      <c r="T50" s="1" t="s">
        <v>238</v>
      </c>
      <c r="U50" s="1"/>
    </row>
    <row r="51" ht="14.3" customHeight="true" spans="2:12">
      <c r="B51" s="23" t="s">
        <v>239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</row>
  </sheetData>
  <autoFilter ref="A8:U51">
    <extLst/>
  </autoFilter>
  <mergeCells count="10">
    <mergeCell ref="B5:R5"/>
    <mergeCell ref="C7:I7"/>
    <mergeCell ref="K7:L7"/>
    <mergeCell ref="M7:N7"/>
    <mergeCell ref="B51:L51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F32" sqref="F32"/>
    </sheetView>
  </sheetViews>
  <sheetFormatPr defaultColWidth="10" defaultRowHeight="14.4"/>
  <cols>
    <col min="1" max="1" width="9" hidden="true"/>
    <col min="2" max="2" width="13.5740740740741" customWidth="true"/>
    <col min="3" max="3" width="38.6759259259259" customWidth="true"/>
    <col min="4" max="4" width="23.2037037037037" customWidth="true"/>
    <col min="5" max="5" width="9" hidden="true"/>
    <col min="6" max="6" width="29.4537037037037" customWidth="true"/>
    <col min="7" max="7" width="22.9351851851852" customWidth="true"/>
    <col min="8" max="9" width="9" hidden="true"/>
    <col min="10" max="10" width="9.76851851851852" customWidth="true"/>
  </cols>
  <sheetData>
    <row r="1" ht="21.6" hidden="true" spans="1:3">
      <c r="A1" s="1">
        <v>0</v>
      </c>
      <c r="B1" s="1" t="s">
        <v>240</v>
      </c>
      <c r="C1" s="1" t="s">
        <v>241</v>
      </c>
    </row>
    <row r="2" ht="21.6" hidden="true" spans="1:8">
      <c r="A2" s="1">
        <v>0</v>
      </c>
      <c r="B2" s="1" t="s">
        <v>3</v>
      </c>
      <c r="C2" s="1" t="s">
        <v>4</v>
      </c>
      <c r="D2" s="1" t="s">
        <v>5</v>
      </c>
      <c r="F2" s="1" t="s">
        <v>242</v>
      </c>
      <c r="G2" s="1" t="s">
        <v>243</v>
      </c>
      <c r="H2" s="1" t="s">
        <v>8</v>
      </c>
    </row>
    <row r="3" ht="21.6" hidden="true" spans="1:9">
      <c r="A3" s="1">
        <v>0</v>
      </c>
      <c r="C3" s="1" t="s">
        <v>9</v>
      </c>
      <c r="D3" s="1" t="s">
        <v>244</v>
      </c>
      <c r="E3" s="1" t="s">
        <v>22</v>
      </c>
      <c r="F3" s="1" t="s">
        <v>245</v>
      </c>
      <c r="G3" s="1" t="s">
        <v>246</v>
      </c>
      <c r="H3" s="1" t="s">
        <v>247</v>
      </c>
      <c r="I3" s="1" t="s">
        <v>247</v>
      </c>
    </row>
    <row r="4" ht="14.3" customHeight="true" spans="1:2">
      <c r="A4" s="1">
        <v>0</v>
      </c>
      <c r="B4" s="1" t="s">
        <v>248</v>
      </c>
    </row>
    <row r="5" ht="27.85" customHeight="true" spans="1:7">
      <c r="A5" s="1">
        <v>0</v>
      </c>
      <c r="B5" s="2" t="s">
        <v>249</v>
      </c>
      <c r="C5" s="2"/>
      <c r="D5" s="2"/>
      <c r="E5" s="2"/>
      <c r="F5" s="2"/>
      <c r="G5" s="2"/>
    </row>
    <row r="6" ht="14.3" customHeight="true" spans="1:7">
      <c r="A6" s="1">
        <v>0</v>
      </c>
      <c r="G6" s="12" t="s">
        <v>26</v>
      </c>
    </row>
    <row r="7" ht="19.9" customHeight="true" spans="1:7">
      <c r="A7" s="1">
        <v>0</v>
      </c>
      <c r="B7" s="3" t="s">
        <v>250</v>
      </c>
      <c r="C7" s="4" t="s">
        <v>251</v>
      </c>
      <c r="D7" s="4"/>
      <c r="F7" s="13" t="s">
        <v>252</v>
      </c>
      <c r="G7" s="13"/>
    </row>
    <row r="8" ht="19.9" customHeight="true" spans="1:7">
      <c r="A8" s="1">
        <v>0</v>
      </c>
      <c r="B8" s="3"/>
      <c r="C8" s="5" t="s">
        <v>31</v>
      </c>
      <c r="D8" s="5" t="s">
        <v>253</v>
      </c>
      <c r="F8" s="5" t="s">
        <v>254</v>
      </c>
      <c r="G8" s="14" t="s">
        <v>253</v>
      </c>
    </row>
    <row r="9" ht="17.3" customHeight="true" spans="1:7">
      <c r="A9" s="1">
        <v>0</v>
      </c>
      <c r="B9" s="6" t="s">
        <v>255</v>
      </c>
      <c r="C9" s="7"/>
      <c r="D9" s="8">
        <v>0</v>
      </c>
      <c r="F9" s="7"/>
      <c r="G9" s="15">
        <v>0</v>
      </c>
    </row>
    <row r="10" ht="17.3" customHeight="true" spans="1:9">
      <c r="A10" s="1" t="s">
        <v>39</v>
      </c>
      <c r="B10" s="17"/>
      <c r="C10" s="10"/>
      <c r="D10" s="11"/>
      <c r="E10" s="1"/>
      <c r="F10" s="10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topLeftCell="A4" workbookViewId="0">
      <selection activeCell="A1" sqref="A1"/>
    </sheetView>
  </sheetViews>
  <sheetFormatPr defaultColWidth="10" defaultRowHeight="14.4" outlineLevelCol="7"/>
  <cols>
    <col min="1" max="1" width="9" hidden="true"/>
    <col min="2" max="2" width="17.5" customWidth="true"/>
    <col min="3" max="3" width="38.6759259259259" customWidth="true"/>
    <col min="4" max="4" width="23.2037037037037" customWidth="true"/>
    <col min="5" max="5" width="9" hidden="true"/>
    <col min="6" max="6" width="27.8240740740741" customWidth="true"/>
    <col min="7" max="7" width="21.5740740740741" customWidth="true"/>
    <col min="8" max="8" width="9" hidden="true"/>
    <col min="9" max="9" width="9.76851851851852" customWidth="true"/>
  </cols>
  <sheetData>
    <row r="1" ht="21.6" hidden="true" spans="1:3">
      <c r="A1" s="1">
        <v>0</v>
      </c>
      <c r="B1" s="1" t="s">
        <v>240</v>
      </c>
      <c r="C1" s="1" t="s">
        <v>256</v>
      </c>
    </row>
    <row r="2" ht="21.6" hidden="true" spans="1:8">
      <c r="A2" s="1">
        <v>0</v>
      </c>
      <c r="B2" s="1" t="s">
        <v>3</v>
      </c>
      <c r="C2" s="1" t="s">
        <v>4</v>
      </c>
      <c r="D2" s="1" t="s">
        <v>5</v>
      </c>
      <c r="F2" s="1" t="s">
        <v>242</v>
      </c>
      <c r="G2" s="1" t="s">
        <v>243</v>
      </c>
      <c r="H2" s="1" t="s">
        <v>43</v>
      </c>
    </row>
    <row r="3" ht="21.6" hidden="true" spans="1:8">
      <c r="A3" s="1">
        <v>0</v>
      </c>
      <c r="C3" s="1" t="s">
        <v>9</v>
      </c>
      <c r="D3" s="1" t="s">
        <v>244</v>
      </c>
      <c r="E3" s="1" t="s">
        <v>22</v>
      </c>
      <c r="F3" s="1" t="s">
        <v>245</v>
      </c>
      <c r="G3" s="1" t="s">
        <v>246</v>
      </c>
      <c r="H3" s="1" t="s">
        <v>247</v>
      </c>
    </row>
    <row r="4" ht="14.3" customHeight="true" spans="1:2">
      <c r="A4" s="1">
        <v>0</v>
      </c>
      <c r="B4" s="1" t="s">
        <v>248</v>
      </c>
    </row>
    <row r="5" ht="27.85" customHeight="true" spans="1:7">
      <c r="A5" s="1">
        <v>0</v>
      </c>
      <c r="B5" s="2" t="s">
        <v>257</v>
      </c>
      <c r="C5" s="2"/>
      <c r="D5" s="2"/>
      <c r="E5" s="2"/>
      <c r="F5" s="2"/>
      <c r="G5" s="2"/>
    </row>
    <row r="6" ht="14.3" customHeight="true" spans="1:7">
      <c r="A6" s="1">
        <v>0</v>
      </c>
      <c r="G6" s="12" t="s">
        <v>26</v>
      </c>
    </row>
    <row r="7" ht="19.9" customHeight="true" spans="1:7">
      <c r="A7" s="1">
        <v>0</v>
      </c>
      <c r="B7" s="3" t="s">
        <v>250</v>
      </c>
      <c r="C7" s="4" t="s">
        <v>258</v>
      </c>
      <c r="D7" s="4"/>
      <c r="F7" s="13" t="s">
        <v>259</v>
      </c>
      <c r="G7" s="13"/>
    </row>
    <row r="8" ht="19.9" customHeight="true" spans="1:7">
      <c r="A8" s="1">
        <v>0</v>
      </c>
      <c r="B8" s="3"/>
      <c r="C8" s="5" t="s">
        <v>31</v>
      </c>
      <c r="D8" s="5" t="s">
        <v>253</v>
      </c>
      <c r="F8" s="5" t="s">
        <v>254</v>
      </c>
      <c r="G8" s="14" t="s">
        <v>253</v>
      </c>
    </row>
    <row r="9" ht="17.3" customHeight="true" spans="1:8">
      <c r="A9" s="1">
        <v>0</v>
      </c>
      <c r="B9" s="6" t="s">
        <v>255</v>
      </c>
      <c r="C9" s="7"/>
      <c r="D9" s="8">
        <v>43.43</v>
      </c>
      <c r="E9" s="1"/>
      <c r="F9" s="7"/>
      <c r="G9" s="15">
        <v>43.43</v>
      </c>
      <c r="H9" s="1"/>
    </row>
    <row r="10" ht="19.55" customHeight="true" spans="1:8">
      <c r="A10" s="1" t="s">
        <v>39</v>
      </c>
      <c r="B10" s="9">
        <v>1</v>
      </c>
      <c r="C10" s="10" t="s">
        <v>134</v>
      </c>
      <c r="D10" s="11">
        <v>0.8</v>
      </c>
      <c r="E10" s="10" t="s">
        <v>136</v>
      </c>
      <c r="F10" s="10" t="s">
        <v>260</v>
      </c>
      <c r="G10" s="16">
        <v>1.71</v>
      </c>
      <c r="H10" s="1" t="s">
        <v>261</v>
      </c>
    </row>
    <row r="11" ht="19.55" customHeight="true" spans="1:8">
      <c r="A11" s="1" t="s">
        <v>39</v>
      </c>
      <c r="B11" s="9">
        <v>2</v>
      </c>
      <c r="C11" s="10" t="s">
        <v>101</v>
      </c>
      <c r="D11" s="11">
        <v>1.06</v>
      </c>
      <c r="E11" s="10" t="s">
        <v>103</v>
      </c>
      <c r="F11" s="10" t="s">
        <v>262</v>
      </c>
      <c r="G11" s="16">
        <v>40.9972048</v>
      </c>
      <c r="H11" s="1" t="s">
        <v>263</v>
      </c>
    </row>
    <row r="12" ht="19.55" customHeight="true" spans="1:8">
      <c r="A12" s="1" t="s">
        <v>39</v>
      </c>
      <c r="B12" s="9">
        <v>3</v>
      </c>
      <c r="C12" s="10" t="s">
        <v>210</v>
      </c>
      <c r="D12" s="11">
        <v>0.195</v>
      </c>
      <c r="E12" s="10" t="s">
        <v>213</v>
      </c>
      <c r="F12" s="10" t="s">
        <v>264</v>
      </c>
      <c r="G12" s="16">
        <v>0.7227952</v>
      </c>
      <c r="H12" s="1" t="s">
        <v>265</v>
      </c>
    </row>
    <row r="13" ht="19.55" customHeight="true" spans="1:8">
      <c r="A13" s="1" t="s">
        <v>39</v>
      </c>
      <c r="B13" s="9">
        <v>4</v>
      </c>
      <c r="C13" s="10" t="s">
        <v>193</v>
      </c>
      <c r="D13" s="11">
        <v>0.09</v>
      </c>
      <c r="E13" s="10" t="s">
        <v>197</v>
      </c>
      <c r="F13" s="10"/>
      <c r="G13" s="16"/>
      <c r="H13" s="1"/>
    </row>
    <row r="14" ht="19.55" customHeight="true" spans="1:8">
      <c r="A14" s="1" t="s">
        <v>39</v>
      </c>
      <c r="B14" s="9">
        <v>5</v>
      </c>
      <c r="C14" s="10" t="s">
        <v>142</v>
      </c>
      <c r="D14" s="11">
        <v>0.88</v>
      </c>
      <c r="E14" s="10" t="s">
        <v>147</v>
      </c>
      <c r="F14" s="10"/>
      <c r="G14" s="16"/>
      <c r="H14" s="1"/>
    </row>
    <row r="15" ht="19.55" customHeight="true" spans="1:8">
      <c r="A15" s="1" t="s">
        <v>39</v>
      </c>
      <c r="B15" s="9">
        <v>6</v>
      </c>
      <c r="C15" s="10" t="s">
        <v>231</v>
      </c>
      <c r="D15" s="11">
        <v>0.84</v>
      </c>
      <c r="E15" s="10" t="s">
        <v>235</v>
      </c>
      <c r="F15" s="10"/>
      <c r="G15" s="16"/>
      <c r="H15" s="1"/>
    </row>
    <row r="16" ht="19.55" customHeight="true" spans="1:8">
      <c r="A16" s="1" t="s">
        <v>39</v>
      </c>
      <c r="B16" s="9">
        <v>7</v>
      </c>
      <c r="C16" s="10" t="s">
        <v>214</v>
      </c>
      <c r="D16" s="11">
        <v>0.1</v>
      </c>
      <c r="E16" s="10" t="s">
        <v>217</v>
      </c>
      <c r="F16" s="10"/>
      <c r="G16" s="16"/>
      <c r="H16" s="1"/>
    </row>
    <row r="17" ht="19.55" customHeight="true" spans="1:8">
      <c r="A17" s="1" t="s">
        <v>39</v>
      </c>
      <c r="B17" s="9">
        <v>8</v>
      </c>
      <c r="C17" s="10" t="s">
        <v>218</v>
      </c>
      <c r="D17" s="11">
        <v>0.45</v>
      </c>
      <c r="E17" s="10" t="s">
        <v>220</v>
      </c>
      <c r="F17" s="10"/>
      <c r="G17" s="16"/>
      <c r="H17" s="1"/>
    </row>
    <row r="18" ht="19.55" customHeight="true" spans="1:8">
      <c r="A18" s="1" t="s">
        <v>39</v>
      </c>
      <c r="B18" s="9">
        <v>9</v>
      </c>
      <c r="C18" s="10" t="s">
        <v>104</v>
      </c>
      <c r="D18" s="11">
        <v>0.45</v>
      </c>
      <c r="E18" s="10" t="s">
        <v>106</v>
      </c>
      <c r="F18" s="10"/>
      <c r="G18" s="16"/>
      <c r="H18" s="1"/>
    </row>
    <row r="19" ht="19.55" customHeight="true" spans="1:8">
      <c r="A19" s="1" t="s">
        <v>39</v>
      </c>
      <c r="B19" s="9">
        <v>10</v>
      </c>
      <c r="C19" s="10" t="s">
        <v>60</v>
      </c>
      <c r="D19" s="11">
        <v>1.68</v>
      </c>
      <c r="E19" s="10" t="s">
        <v>66</v>
      </c>
      <c r="F19" s="10"/>
      <c r="G19" s="16"/>
      <c r="H19" s="1"/>
    </row>
    <row r="20" ht="19.55" customHeight="true" spans="1:8">
      <c r="A20" s="1" t="s">
        <v>39</v>
      </c>
      <c r="B20" s="9">
        <v>11</v>
      </c>
      <c r="C20" s="10" t="s">
        <v>96</v>
      </c>
      <c r="D20" s="11">
        <v>0.2</v>
      </c>
      <c r="E20" s="10" t="s">
        <v>100</v>
      </c>
      <c r="F20" s="10"/>
      <c r="G20" s="16"/>
      <c r="H20" s="1"/>
    </row>
    <row r="21" ht="19.55" customHeight="true" spans="1:8">
      <c r="A21" s="1" t="s">
        <v>39</v>
      </c>
      <c r="B21" s="9">
        <v>12</v>
      </c>
      <c r="C21" s="10" t="s">
        <v>185</v>
      </c>
      <c r="D21" s="11">
        <v>0.65</v>
      </c>
      <c r="E21" s="10" t="s">
        <v>188</v>
      </c>
      <c r="F21" s="10"/>
      <c r="G21" s="16"/>
      <c r="H21" s="1"/>
    </row>
    <row r="22" ht="19.55" customHeight="true" spans="1:8">
      <c r="A22" s="1" t="s">
        <v>39</v>
      </c>
      <c r="B22" s="9">
        <v>13</v>
      </c>
      <c r="C22" s="10" t="s">
        <v>125</v>
      </c>
      <c r="D22" s="11">
        <v>1</v>
      </c>
      <c r="E22" s="10" t="s">
        <v>129</v>
      </c>
      <c r="F22" s="10"/>
      <c r="G22" s="16"/>
      <c r="H22" s="1"/>
    </row>
    <row r="23" ht="19.55" customHeight="true" spans="1:8">
      <c r="A23" s="1" t="s">
        <v>39</v>
      </c>
      <c r="B23" s="9">
        <v>14</v>
      </c>
      <c r="C23" s="10" t="s">
        <v>178</v>
      </c>
      <c r="D23" s="11">
        <v>0.24</v>
      </c>
      <c r="E23" s="10" t="s">
        <v>181</v>
      </c>
      <c r="F23" s="10"/>
      <c r="G23" s="16"/>
      <c r="H23" s="1"/>
    </row>
    <row r="24" ht="19.55" customHeight="true" spans="1:8">
      <c r="A24" s="1" t="s">
        <v>39</v>
      </c>
      <c r="B24" s="9">
        <v>15</v>
      </c>
      <c r="C24" s="10" t="s">
        <v>137</v>
      </c>
      <c r="D24" s="11">
        <v>0.25</v>
      </c>
      <c r="E24" s="10" t="s">
        <v>141</v>
      </c>
      <c r="F24" s="10"/>
      <c r="G24" s="16"/>
      <c r="H24" s="1"/>
    </row>
    <row r="25" ht="19.55" customHeight="true" spans="1:8">
      <c r="A25" s="1" t="s">
        <v>39</v>
      </c>
      <c r="B25" s="9">
        <v>16</v>
      </c>
      <c r="C25" s="10" t="s">
        <v>182</v>
      </c>
      <c r="D25" s="11">
        <v>1.88</v>
      </c>
      <c r="E25" s="10" t="s">
        <v>184</v>
      </c>
      <c r="F25" s="10"/>
      <c r="G25" s="16"/>
      <c r="H25" s="1"/>
    </row>
    <row r="26" ht="19.55" customHeight="true" spans="1:8">
      <c r="A26" s="1" t="s">
        <v>39</v>
      </c>
      <c r="B26" s="9">
        <v>17</v>
      </c>
      <c r="C26" s="10" t="s">
        <v>130</v>
      </c>
      <c r="D26" s="11">
        <v>0.5</v>
      </c>
      <c r="E26" s="10" t="s">
        <v>133</v>
      </c>
      <c r="F26" s="10"/>
      <c r="G26" s="16"/>
      <c r="H26" s="1"/>
    </row>
    <row r="27" ht="19.55" customHeight="true" spans="1:8">
      <c r="A27" s="1" t="s">
        <v>39</v>
      </c>
      <c r="B27" s="9">
        <v>18</v>
      </c>
      <c r="C27" s="10" t="s">
        <v>148</v>
      </c>
      <c r="D27" s="11">
        <v>2.38</v>
      </c>
      <c r="E27" s="10" t="s">
        <v>150</v>
      </c>
      <c r="F27" s="10"/>
      <c r="G27" s="16"/>
      <c r="H27" s="1"/>
    </row>
    <row r="28" ht="19.55" customHeight="true" spans="1:8">
      <c r="A28" s="1" t="s">
        <v>39</v>
      </c>
      <c r="B28" s="9">
        <v>19</v>
      </c>
      <c r="C28" s="10" t="s">
        <v>160</v>
      </c>
      <c r="D28" s="11">
        <v>0.45</v>
      </c>
      <c r="E28" s="10" t="s">
        <v>164</v>
      </c>
      <c r="F28" s="10"/>
      <c r="G28" s="16"/>
      <c r="H28" s="1"/>
    </row>
    <row r="29" ht="19.55" customHeight="true" spans="1:8">
      <c r="A29" s="1" t="s">
        <v>39</v>
      </c>
      <c r="B29" s="9">
        <v>20</v>
      </c>
      <c r="C29" s="10" t="s">
        <v>165</v>
      </c>
      <c r="D29" s="11">
        <v>1.41</v>
      </c>
      <c r="E29" s="10" t="s">
        <v>169</v>
      </c>
      <c r="F29" s="10"/>
      <c r="G29" s="16"/>
      <c r="H29" s="1"/>
    </row>
    <row r="30" ht="19.55" customHeight="true" spans="1:8">
      <c r="A30" s="1" t="s">
        <v>39</v>
      </c>
      <c r="B30" s="9">
        <v>21</v>
      </c>
      <c r="C30" s="10" t="s">
        <v>236</v>
      </c>
      <c r="D30" s="11">
        <v>1.79</v>
      </c>
      <c r="E30" s="10" t="s">
        <v>238</v>
      </c>
      <c r="F30" s="10"/>
      <c r="G30" s="16"/>
      <c r="H30" s="1"/>
    </row>
    <row r="31" ht="19.55" customHeight="true" spans="1:8">
      <c r="A31" s="1" t="s">
        <v>39</v>
      </c>
      <c r="B31" s="9">
        <v>22</v>
      </c>
      <c r="C31" s="10" t="s">
        <v>174</v>
      </c>
      <c r="D31" s="11">
        <v>0.39</v>
      </c>
      <c r="E31" s="10" t="s">
        <v>177</v>
      </c>
      <c r="F31" s="10"/>
      <c r="G31" s="16"/>
      <c r="H31" s="1"/>
    </row>
    <row r="32" ht="19.55" customHeight="true" spans="1:8">
      <c r="A32" s="1" t="s">
        <v>39</v>
      </c>
      <c r="B32" s="9">
        <v>23</v>
      </c>
      <c r="C32" s="10" t="s">
        <v>78</v>
      </c>
      <c r="D32" s="11">
        <v>0.57</v>
      </c>
      <c r="E32" s="10" t="s">
        <v>82</v>
      </c>
      <c r="F32" s="10"/>
      <c r="G32" s="16"/>
      <c r="H32" s="1"/>
    </row>
    <row r="33" ht="19.55" customHeight="true" spans="1:8">
      <c r="A33" s="1" t="s">
        <v>39</v>
      </c>
      <c r="B33" s="9">
        <v>24</v>
      </c>
      <c r="C33" s="10" t="s">
        <v>112</v>
      </c>
      <c r="D33" s="11">
        <v>0.75</v>
      </c>
      <c r="E33" s="10" t="s">
        <v>116</v>
      </c>
      <c r="F33" s="10"/>
      <c r="G33" s="16"/>
      <c r="H33" s="1"/>
    </row>
    <row r="34" ht="19.55" customHeight="true" spans="1:8">
      <c r="A34" s="1" t="s">
        <v>39</v>
      </c>
      <c r="B34" s="9">
        <v>25</v>
      </c>
      <c r="C34" s="10" t="s">
        <v>198</v>
      </c>
      <c r="D34" s="11">
        <v>1.13</v>
      </c>
      <c r="E34" s="10" t="s">
        <v>201</v>
      </c>
      <c r="F34" s="10"/>
      <c r="G34" s="16"/>
      <c r="H34" s="1"/>
    </row>
    <row r="35" ht="19.55" customHeight="true" spans="1:8">
      <c r="A35" s="1" t="s">
        <v>39</v>
      </c>
      <c r="B35" s="9">
        <v>26</v>
      </c>
      <c r="C35" s="10" t="s">
        <v>117</v>
      </c>
      <c r="D35" s="11">
        <v>4.09</v>
      </c>
      <c r="E35" s="10" t="s">
        <v>120</v>
      </c>
      <c r="F35" s="10"/>
      <c r="G35" s="16"/>
      <c r="H35" s="1"/>
    </row>
    <row r="36" ht="19.55" customHeight="true" spans="1:8">
      <c r="A36" s="1" t="s">
        <v>39</v>
      </c>
      <c r="B36" s="9">
        <v>27</v>
      </c>
      <c r="C36" s="10" t="s">
        <v>87</v>
      </c>
      <c r="D36" s="11">
        <v>3.405</v>
      </c>
      <c r="E36" s="10" t="s">
        <v>90</v>
      </c>
      <c r="F36" s="10"/>
      <c r="G36" s="16"/>
      <c r="H36" s="1"/>
    </row>
    <row r="37" ht="19.55" customHeight="true" spans="1:8">
      <c r="A37" s="1" t="s">
        <v>39</v>
      </c>
      <c r="B37" s="9">
        <v>28</v>
      </c>
      <c r="C37" s="10" t="s">
        <v>156</v>
      </c>
      <c r="D37" s="11">
        <v>1.44</v>
      </c>
      <c r="E37" s="10" t="s">
        <v>159</v>
      </c>
      <c r="F37" s="10"/>
      <c r="G37" s="16"/>
      <c r="H37" s="1"/>
    </row>
    <row r="38" ht="19.55" customHeight="true" spans="1:8">
      <c r="A38" s="1" t="s">
        <v>39</v>
      </c>
      <c r="B38" s="9">
        <v>29</v>
      </c>
      <c r="C38" s="10" t="s">
        <v>189</v>
      </c>
      <c r="D38" s="11">
        <v>0.3</v>
      </c>
      <c r="E38" s="10" t="s">
        <v>192</v>
      </c>
      <c r="F38" s="10"/>
      <c r="G38" s="16"/>
      <c r="H38" s="1"/>
    </row>
    <row r="39" ht="19.55" customHeight="true" spans="1:8">
      <c r="A39" s="1" t="s">
        <v>39</v>
      </c>
      <c r="B39" s="9">
        <v>30</v>
      </c>
      <c r="C39" s="10" t="s">
        <v>202</v>
      </c>
      <c r="D39" s="11">
        <v>1.27</v>
      </c>
      <c r="E39" s="10" t="s">
        <v>205</v>
      </c>
      <c r="F39" s="10"/>
      <c r="G39" s="16"/>
      <c r="H39" s="1"/>
    </row>
    <row r="40" ht="19.55" customHeight="true" spans="1:8">
      <c r="A40" s="1" t="s">
        <v>39</v>
      </c>
      <c r="B40" s="9">
        <v>31</v>
      </c>
      <c r="C40" s="10" t="s">
        <v>51</v>
      </c>
      <c r="D40" s="11">
        <v>2.66</v>
      </c>
      <c r="E40" s="10" t="s">
        <v>59</v>
      </c>
      <c r="F40" s="10"/>
      <c r="G40" s="16"/>
      <c r="H40" s="1"/>
    </row>
    <row r="41" ht="19.55" customHeight="true" spans="1:8">
      <c r="A41" s="1" t="s">
        <v>39</v>
      </c>
      <c r="B41" s="9">
        <v>32</v>
      </c>
      <c r="C41" s="10" t="s">
        <v>151</v>
      </c>
      <c r="D41" s="11">
        <v>1</v>
      </c>
      <c r="E41" s="10" t="s">
        <v>155</v>
      </c>
      <c r="F41" s="10"/>
      <c r="G41" s="16"/>
      <c r="H41" s="1"/>
    </row>
    <row r="42" ht="19.55" customHeight="true" spans="1:8">
      <c r="A42" s="1" t="s">
        <v>39</v>
      </c>
      <c r="B42" s="9">
        <v>33</v>
      </c>
      <c r="C42" s="10" t="s">
        <v>170</v>
      </c>
      <c r="D42" s="11">
        <v>0.45</v>
      </c>
      <c r="E42" s="10" t="s">
        <v>173</v>
      </c>
      <c r="F42" s="10"/>
      <c r="G42" s="16"/>
      <c r="H42" s="1"/>
    </row>
    <row r="43" ht="19.55" customHeight="true" spans="1:8">
      <c r="A43" s="1" t="s">
        <v>39</v>
      </c>
      <c r="B43" s="9">
        <v>34</v>
      </c>
      <c r="C43" s="10" t="s">
        <v>83</v>
      </c>
      <c r="D43" s="11">
        <v>1.3</v>
      </c>
      <c r="E43" s="10" t="s">
        <v>86</v>
      </c>
      <c r="F43" s="10"/>
      <c r="G43" s="16"/>
      <c r="H43" s="1"/>
    </row>
    <row r="44" ht="19.55" customHeight="true" spans="1:8">
      <c r="A44" s="1" t="s">
        <v>39</v>
      </c>
      <c r="B44" s="9">
        <v>35</v>
      </c>
      <c r="C44" s="10" t="s">
        <v>121</v>
      </c>
      <c r="D44" s="11">
        <v>0.1</v>
      </c>
      <c r="E44" s="10" t="s">
        <v>124</v>
      </c>
      <c r="F44" s="10"/>
      <c r="G44" s="16"/>
      <c r="H44" s="1"/>
    </row>
    <row r="45" ht="19.55" customHeight="true" spans="1:8">
      <c r="A45" s="1" t="s">
        <v>39</v>
      </c>
      <c r="B45" s="9">
        <v>36</v>
      </c>
      <c r="C45" s="10" t="s">
        <v>227</v>
      </c>
      <c r="D45" s="11">
        <v>0.05</v>
      </c>
      <c r="E45" s="10" t="s">
        <v>230</v>
      </c>
      <c r="F45" s="10"/>
      <c r="G45" s="16"/>
      <c r="H45" s="1"/>
    </row>
    <row r="46" ht="19.55" customHeight="true" spans="1:8">
      <c r="A46" s="1" t="s">
        <v>39</v>
      </c>
      <c r="B46" s="9">
        <v>37</v>
      </c>
      <c r="C46" s="10" t="s">
        <v>107</v>
      </c>
      <c r="D46" s="11">
        <v>0.76</v>
      </c>
      <c r="E46" s="10" t="s">
        <v>111</v>
      </c>
      <c r="F46" s="10"/>
      <c r="G46" s="16"/>
      <c r="H46" s="1"/>
    </row>
    <row r="47" ht="19.55" customHeight="true" spans="1:8">
      <c r="A47" s="1" t="s">
        <v>39</v>
      </c>
      <c r="B47" s="9">
        <v>38</v>
      </c>
      <c r="C47" s="10" t="s">
        <v>91</v>
      </c>
      <c r="D47" s="11">
        <v>2.33</v>
      </c>
      <c r="E47" s="10" t="s">
        <v>95</v>
      </c>
      <c r="F47" s="10"/>
      <c r="G47" s="16"/>
      <c r="H47" s="1"/>
    </row>
    <row r="48" ht="19.55" customHeight="true" spans="1:8">
      <c r="A48" s="1" t="s">
        <v>39</v>
      </c>
      <c r="B48" s="9">
        <v>39</v>
      </c>
      <c r="C48" s="10" t="s">
        <v>73</v>
      </c>
      <c r="D48" s="11">
        <v>0.42</v>
      </c>
      <c r="E48" s="10" t="s">
        <v>77</v>
      </c>
      <c r="F48" s="10"/>
      <c r="G48" s="16"/>
      <c r="H48" s="1"/>
    </row>
    <row r="49" ht="19.55" customHeight="true" spans="1:8">
      <c r="A49" s="1" t="s">
        <v>39</v>
      </c>
      <c r="B49" s="9">
        <v>40</v>
      </c>
      <c r="C49" s="10" t="s">
        <v>67</v>
      </c>
      <c r="D49" s="11">
        <v>1.11</v>
      </c>
      <c r="E49" s="10" t="s">
        <v>72</v>
      </c>
      <c r="F49" s="10"/>
      <c r="G49" s="16"/>
      <c r="H49" s="1"/>
    </row>
    <row r="50" ht="19.55" customHeight="true" spans="1:8">
      <c r="A50" s="1" t="s">
        <v>39</v>
      </c>
      <c r="B50" s="9">
        <v>41</v>
      </c>
      <c r="C50" s="10" t="s">
        <v>206</v>
      </c>
      <c r="D50" s="11">
        <v>0.9</v>
      </c>
      <c r="E50" s="10" t="s">
        <v>209</v>
      </c>
      <c r="F50" s="10"/>
      <c r="G50" s="16"/>
      <c r="H50" s="1"/>
    </row>
    <row r="51" ht="19.55" customHeight="true" spans="1:8">
      <c r="A51" s="1" t="s">
        <v>39</v>
      </c>
      <c r="B51" s="9">
        <v>42</v>
      </c>
      <c r="C51" s="10" t="s">
        <v>221</v>
      </c>
      <c r="D51" s="11">
        <v>1.71</v>
      </c>
      <c r="E51" s="10" t="s">
        <v>226</v>
      </c>
      <c r="F51" s="10"/>
      <c r="G51" s="16"/>
      <c r="H51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2026-05-08T02:48:00Z</dcterms:created>
  <dcterms:modified xsi:type="dcterms:W3CDTF">2026-05-18T09:30:43Z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