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915" yWindow="6015" windowWidth="19425" windowHeight="11025" activeTab="1"/>
  </bookViews>
  <sheets>
    <sheet name="附件1" sheetId="5" r:id="rId1"/>
    <sheet name="附件2" sheetId="6" r:id="rId2"/>
  </sheets>
  <definedNames>
    <definedName name="_xlnm._FilterDatabase" localSheetId="0" hidden="1">附件1!$B$4:$L$9</definedName>
    <definedName name="_xlnm.Print_Titles" localSheetId="0">附件1!$2:$4</definedName>
  </definedNames>
  <calcPr calcId="114210" fullCalcOnLoad="1"/>
</workbook>
</file>

<file path=xl/calcChain.xml><?xml version="1.0" encoding="utf-8"?>
<calcChain xmlns="http://schemas.openxmlformats.org/spreadsheetml/2006/main">
  <c r="J26" i="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M5"/>
  <c r="L5"/>
  <c r="K5"/>
  <c r="I5"/>
  <c r="H5"/>
  <c r="J7" i="5"/>
  <c r="J8"/>
  <c r="J9"/>
  <c r="J6"/>
  <c r="K5"/>
  <c r="I5"/>
  <c r="L5"/>
  <c r="H5"/>
  <c r="G5"/>
</calcChain>
</file>

<file path=xl/sharedStrings.xml><?xml version="1.0" encoding="utf-8"?>
<sst xmlns="http://schemas.openxmlformats.org/spreadsheetml/2006/main" count="236" uniqueCount="135">
  <si>
    <t>单位：元</t>
  </si>
  <si>
    <t>项目编码</t>
  </si>
  <si>
    <t>省级主管部门</t>
  </si>
  <si>
    <t>一级项目名称</t>
    <phoneticPr fontId="10" type="noConversion"/>
  </si>
  <si>
    <t>具体项目名称</t>
    <phoneticPr fontId="10" type="noConversion"/>
  </si>
  <si>
    <t>项目总投资</t>
    <phoneticPr fontId="10" type="noConversion"/>
  </si>
  <si>
    <t>2021年拟申请省级补助金额</t>
    <phoneticPr fontId="10" type="noConversion"/>
  </si>
  <si>
    <t>是否属于考核事项</t>
    <phoneticPr fontId="10" type="noConversion"/>
  </si>
  <si>
    <t>对应落实的考核事项任务量</t>
    <phoneticPr fontId="10" type="noConversion"/>
  </si>
  <si>
    <t>否</t>
    <phoneticPr fontId="10" type="noConversion"/>
  </si>
  <si>
    <t>河长制湖长制项目</t>
  </si>
  <si>
    <t>省水利厅</t>
  </si>
  <si>
    <t>水库移民后期扶持</t>
  </si>
  <si>
    <t>107006039-2021-0000107761</t>
    <phoneticPr fontId="10" type="noConversion"/>
  </si>
  <si>
    <t>107006039-2021-0000156382</t>
  </si>
  <si>
    <t>鹤山市桃源镇甘棠梨迳咀村庄整治工程</t>
  </si>
  <si>
    <t>107006039-2021-0000106282</t>
    <phoneticPr fontId="10" type="noConversion"/>
  </si>
  <si>
    <t>鹤山市双合镇双桥都村机耕路桥工程</t>
    <phoneticPr fontId="15" type="noConversion"/>
  </si>
  <si>
    <t>碧道建设长度10.70公里</t>
  </si>
  <si>
    <t>附件1：</t>
    <phoneticPr fontId="10" type="noConversion"/>
  </si>
  <si>
    <t>鹤山市2021年小型水库移民后期扶持资金项目</t>
  </si>
  <si>
    <t>107006039-2021-0000106314</t>
  </si>
  <si>
    <t>水库移民资金安排项目</t>
    <phoneticPr fontId="10" type="noConversion"/>
  </si>
  <si>
    <t>第一批涉农资金调整安排金额</t>
    <phoneticPr fontId="10" type="noConversion"/>
  </si>
  <si>
    <t>第二批涉农资金调整安排金额</t>
    <phoneticPr fontId="10" type="noConversion"/>
  </si>
  <si>
    <t>第二批省涉农资金下达金额</t>
    <phoneticPr fontId="10" type="noConversion"/>
  </si>
  <si>
    <t>支出功能科目</t>
    <phoneticPr fontId="10" type="noConversion"/>
  </si>
  <si>
    <t>2021年省级涉农资金统筹整合情况表（第二批）</t>
    <phoneticPr fontId="10" type="noConversion"/>
  </si>
  <si>
    <t>鹤山市水利项目工程管理所</t>
    <phoneticPr fontId="10" type="noConversion"/>
  </si>
  <si>
    <t>鹤山市水利局</t>
  </si>
  <si>
    <t>鹤山市水利局</t>
    <phoneticPr fontId="10" type="noConversion"/>
  </si>
  <si>
    <t>项目主管部门</t>
    <phoneticPr fontId="10" type="noConversion"/>
  </si>
  <si>
    <t>资金下达单位</t>
    <phoneticPr fontId="10" type="noConversion"/>
  </si>
  <si>
    <t>合计</t>
    <phoneticPr fontId="10" type="noConversion"/>
  </si>
  <si>
    <t>合计</t>
    <phoneticPr fontId="10" type="noConversion"/>
  </si>
  <si>
    <t>江门市碧道建设工程鹤山段</t>
    <phoneticPr fontId="10" type="noConversion"/>
  </si>
  <si>
    <t>213农林水支出</t>
    <phoneticPr fontId="10" type="noConversion"/>
  </si>
  <si>
    <t>20823小型水库移民扶持基金支出</t>
    <phoneticPr fontId="10" type="noConversion"/>
  </si>
  <si>
    <t>21366大中型水库库区基金支出</t>
    <phoneticPr fontId="10" type="noConversion"/>
  </si>
  <si>
    <r>
      <t>江门市</t>
    </r>
    <r>
      <rPr>
        <b/>
        <u/>
        <sz val="16"/>
        <color indexed="8"/>
        <rFont val="宋体"/>
        <charset val="134"/>
      </rPr>
      <t>鹤山市</t>
    </r>
    <r>
      <rPr>
        <b/>
        <sz val="16"/>
        <color indexed="8"/>
        <rFont val="宋体"/>
        <charset val="134"/>
      </rPr>
      <t>2021年省级涉农资金统筹整合情况报备表（汇总）</t>
    </r>
    <phoneticPr fontId="10" type="noConversion"/>
  </si>
  <si>
    <t>编制单位：鹤山市涉农资金统筹整合领导小组办公室</t>
    <phoneticPr fontId="10" type="noConversion"/>
  </si>
  <si>
    <t>序号</t>
    <phoneticPr fontId="10" type="noConversion"/>
  </si>
  <si>
    <t>地区     （地市）</t>
    <phoneticPr fontId="10" type="noConversion"/>
  </si>
  <si>
    <t>地区     （区县）</t>
    <phoneticPr fontId="10" type="noConversion"/>
  </si>
  <si>
    <t>一级项目名称</t>
    <phoneticPr fontId="10" type="noConversion"/>
  </si>
  <si>
    <t>具体项目名称</t>
    <phoneticPr fontId="10" type="noConversion"/>
  </si>
  <si>
    <t>项目总投资</t>
    <phoneticPr fontId="10" type="noConversion"/>
  </si>
  <si>
    <t>2021年拟申请省级补助金额</t>
    <phoneticPr fontId="10" type="noConversion"/>
  </si>
  <si>
    <t>合共安排省级涉农资金</t>
    <phoneticPr fontId="10" type="noConversion"/>
  </si>
  <si>
    <t>省涉农资金（第一批）安排金额</t>
    <phoneticPr fontId="10" type="noConversion"/>
  </si>
  <si>
    <t>省涉农资金（乡村振兴战略奖补）安排资金</t>
    <phoneticPr fontId="10" type="noConversion"/>
  </si>
  <si>
    <t>省涉农资金（第二批）安排金额</t>
    <phoneticPr fontId="10" type="noConversion"/>
  </si>
  <si>
    <t>是否属于考核事项</t>
    <phoneticPr fontId="10" type="noConversion"/>
  </si>
  <si>
    <t>对应落实的考核事项任务量</t>
    <phoneticPr fontId="10" type="noConversion"/>
  </si>
  <si>
    <t>合计</t>
    <phoneticPr fontId="10" type="noConversion"/>
  </si>
  <si>
    <t>江门</t>
    <phoneticPr fontId="10" type="noConversion"/>
  </si>
  <si>
    <t>鹤山</t>
    <phoneticPr fontId="10" type="noConversion"/>
  </si>
  <si>
    <t>巨灾保险</t>
  </si>
  <si>
    <t>2021年江门市巨灾指数保险保费鹤山市承担部分</t>
  </si>
  <si>
    <t>107006005-2021-0000148857</t>
  </si>
  <si>
    <t>省财政厅</t>
    <phoneticPr fontId="10" type="noConversion"/>
  </si>
  <si>
    <t>否</t>
    <phoneticPr fontId="10" type="noConversion"/>
  </si>
  <si>
    <t>基本农田保护项目</t>
  </si>
  <si>
    <t>2020年度江门市鹤山市基本农田保护经济补偿省级补助资金</t>
  </si>
  <si>
    <t>107006053-2020-0000100474</t>
  </si>
  <si>
    <t>省自然资源厅</t>
    <phoneticPr fontId="10" type="noConversion"/>
  </si>
  <si>
    <t>是</t>
  </si>
  <si>
    <t>永久基本农田面积不少于20.11万亩</t>
    <phoneticPr fontId="10" type="noConversion"/>
  </si>
  <si>
    <t>农田建设及管护</t>
  </si>
  <si>
    <t>2021年度江门市鹤山市鹤城镇高标准农田建设项目</t>
  </si>
  <si>
    <t>107006041-2021-0000107548</t>
  </si>
  <si>
    <t>省农业农村厅</t>
  </si>
  <si>
    <t>2021年度江门市鹤山市双合镇高标准农田建设项目</t>
  </si>
  <si>
    <t>107006041-2021-0000107575</t>
  </si>
  <si>
    <t>2021年度江门市鹤山市共和镇高标准农田建设项目</t>
  </si>
  <si>
    <t>107006041-2021-0000107520</t>
  </si>
  <si>
    <t>动植物疫病防控</t>
  </si>
  <si>
    <t>2021年度江门市鹤山市动植物疫病防控动物疫病防控和屠宰管理项目</t>
  </si>
  <si>
    <t>107006041-2021-0000106398</t>
  </si>
  <si>
    <t>完成动物强制免疫，开展屠宰环节病害猪无害化处理。</t>
  </si>
  <si>
    <t>农村综合改革</t>
  </si>
  <si>
    <t>2021年度江门市鹤山市农村综合改革宅基地管理信息化系统建设项目</t>
  </si>
  <si>
    <t>107006041-2021-0000107773</t>
  </si>
  <si>
    <t>否</t>
  </si>
  <si>
    <t>造林与生态修复</t>
    <phoneticPr fontId="21" type="noConversion"/>
  </si>
  <si>
    <t>2021年度江门市鹤山市新造林抚育</t>
    <phoneticPr fontId="21" type="noConversion"/>
  </si>
  <si>
    <t>107006040-2021-0000105559</t>
  </si>
  <si>
    <t>省林业局</t>
    <phoneticPr fontId="10" type="noConversion"/>
  </si>
  <si>
    <t>是</t>
    <phoneticPr fontId="10" type="noConversion"/>
  </si>
  <si>
    <t>新造林地抚育2910亩</t>
    <phoneticPr fontId="21" type="noConversion"/>
  </si>
  <si>
    <t>江门市碧道建设工程鹤山段</t>
    <phoneticPr fontId="10" type="noConversion"/>
  </si>
  <si>
    <t>107006039-2021-0000107761</t>
    <phoneticPr fontId="10" type="noConversion"/>
  </si>
  <si>
    <t>碧道建设长度10.70公里，将第一批涉农资金移民资金35.7万调整到第二批涉农资金安排，并调整增加第一批涉农资金碧道项目</t>
    <phoneticPr fontId="10" type="noConversion"/>
  </si>
  <si>
    <t>江门市西江潭江流域跨界重点支流综合治理工程（一期）鹤山项目区</t>
    <phoneticPr fontId="10" type="noConversion"/>
  </si>
  <si>
    <t>107006039-2021-0000107805</t>
    <phoneticPr fontId="10" type="noConversion"/>
  </si>
  <si>
    <t>河道综合治理长度25公里</t>
    <phoneticPr fontId="10" type="noConversion"/>
  </si>
  <si>
    <t>水资源节约与保护</t>
  </si>
  <si>
    <t>鹤山市县域节水型社会达标建设</t>
    <phoneticPr fontId="10" type="noConversion"/>
  </si>
  <si>
    <t>107006039-2021-0000109842</t>
    <phoneticPr fontId="10" type="noConversion"/>
  </si>
  <si>
    <t>完成市下达的用水总量（3.224亿立方米）和用水效率等年度控制目标和工作任务（落实最严格水资源管理制度，用水总量3.22亿立方米，万元GDP用水量较2015年降幅33%；2021年底前，县级机关节水型单位建成率须达到50%）</t>
    <phoneticPr fontId="10" type="noConversion"/>
  </si>
  <si>
    <t>将第一批涉农资金移民资金35.7万调整到第二批涉农资金安排</t>
    <phoneticPr fontId="10" type="noConversion"/>
  </si>
  <si>
    <t>四好农村路养护</t>
    <phoneticPr fontId="10" type="noConversion"/>
  </si>
  <si>
    <t>2021年江门市鹤山市四好农村路养护资金</t>
    <phoneticPr fontId="10" type="noConversion"/>
  </si>
  <si>
    <t>107006032-2021-0000141416</t>
    <phoneticPr fontId="10" type="noConversion"/>
  </si>
  <si>
    <t>省交通运输厅</t>
    <phoneticPr fontId="10" type="noConversion"/>
  </si>
  <si>
    <t>完成932.124公里农村公路养护</t>
    <phoneticPr fontId="10" type="noConversion"/>
  </si>
  <si>
    <t>四好农村路建设</t>
    <phoneticPr fontId="10" type="noConversion"/>
  </si>
  <si>
    <t>2021年江门鹤山四好农村路建设乡道Y086竹禾线K15+026南洞桥重建工程</t>
    <phoneticPr fontId="10" type="noConversion"/>
  </si>
  <si>
    <t>107006032-2021-0000125555</t>
    <phoneticPr fontId="10" type="noConversion"/>
  </si>
  <si>
    <t>完成南洞桥重建工程，桥长21米，桥面宽9米</t>
    <phoneticPr fontId="10" type="noConversion"/>
  </si>
  <si>
    <t>2021年江门鹤山桂坑桥重建工程</t>
    <phoneticPr fontId="10" type="noConversion"/>
  </si>
  <si>
    <t>107006032-2021-0000141375</t>
    <phoneticPr fontId="10" type="noConversion"/>
  </si>
  <si>
    <t>完成桂坑桥重建工程，桥长12米，宽8米</t>
    <phoneticPr fontId="10" type="noConversion"/>
  </si>
  <si>
    <t>2021年江门鹤山旧雅瑶桥重建工程</t>
    <phoneticPr fontId="10" type="noConversion"/>
  </si>
  <si>
    <t>107006032-2021-0000141373</t>
    <phoneticPr fontId="10" type="noConversion"/>
  </si>
  <si>
    <t>完成旧雅瑶桥重建工程，桥长45米，宽8.5米</t>
    <phoneticPr fontId="10" type="noConversion"/>
  </si>
  <si>
    <t>2021年江门鹤山莺朗桥重建工程</t>
    <phoneticPr fontId="10" type="noConversion"/>
  </si>
  <si>
    <t>107006032-2021-0000141377</t>
    <phoneticPr fontId="10" type="noConversion"/>
  </si>
  <si>
    <t>完成莺朗桥重建工程，桥长52米，宽8.5米</t>
    <phoneticPr fontId="10" type="noConversion"/>
  </si>
  <si>
    <t>农村生活垃圾处理</t>
  </si>
  <si>
    <t>鹤山市农村生活垃圾收运体系项目</t>
  </si>
  <si>
    <t>107006054-2021-0000125093</t>
  </si>
  <si>
    <t>省住房城乡建设厅</t>
    <phoneticPr fontId="10" type="noConversion"/>
  </si>
  <si>
    <t>鹤山市龙口镇全面建成垃圾分类示范片区，其余各镇完成30%行政村的垃圾分类示范村建设</t>
    <phoneticPr fontId="10" type="noConversion"/>
  </si>
  <si>
    <t>森林乡村建设</t>
  </si>
  <si>
    <t>2021年度江门市鹤山市绿美古树乡村建设</t>
  </si>
  <si>
    <t>107006040-2021-0000105937</t>
  </si>
  <si>
    <t>乡村旅游示范</t>
    <phoneticPr fontId="10" type="noConversion"/>
  </si>
  <si>
    <t>107006039-2021-0000106282</t>
    <phoneticPr fontId="10" type="noConversion"/>
  </si>
  <si>
    <t>水库移民资金安排项目</t>
    <phoneticPr fontId="10" type="noConversion"/>
  </si>
  <si>
    <t>鹤山市双合镇双桥都村机耕路桥工程</t>
    <phoneticPr fontId="15" type="noConversion"/>
  </si>
  <si>
    <t>附件2：</t>
    <phoneticPr fontId="10" type="noConversion"/>
  </si>
  <si>
    <t>按1200元/亩投入，完成0.32万亩高标准农田建设。</t>
    <phoneticPr fontId="10" type="noConversion"/>
  </si>
  <si>
    <t>按1200元/亩投入，完成0.2万亩高标准农田建设。</t>
    <phoneticPr fontId="10" type="noConversion"/>
  </si>
  <si>
    <t>按1200元/亩投入，完成0.35万亩高标准农田建设。</t>
    <phoneticPr fontId="10" type="noConversion"/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</si>
</sst>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0.00_ "/>
    <numFmt numFmtId="177" formatCode="#,##0.00_ "/>
    <numFmt numFmtId="178" formatCode="_ * #,##0_ ;_ * \-#,##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1"/>
      <color indexed="63"/>
      <name val="Microsoft YaHei,SimSun!importan"/>
      <family val="2"/>
    </font>
    <font>
      <sz val="11"/>
      <color indexed="63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Calibri"/>
      <family val="2"/>
    </font>
    <font>
      <sz val="9"/>
      <name val="宋体"/>
      <charset val="134"/>
    </font>
    <font>
      <sz val="10"/>
      <color indexed="63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3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8" fontId="3" fillId="0" borderId="0" xfId="0" applyNumberFormat="1" applyFont="1" applyAlignment="1">
      <alignment horizontal="center" vertical="center" wrapText="1"/>
    </xf>
    <xf numFmtId="43" fontId="3" fillId="0" borderId="0" xfId="2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43" fontId="8" fillId="0" borderId="2" xfId="2" applyFont="1" applyFill="1" applyBorder="1" applyAlignment="1">
      <alignment vertical="center"/>
    </xf>
    <xf numFmtId="0" fontId="0" fillId="0" borderId="2" xfId="0" applyBorder="1" applyAlignment="1">
      <alignment vertical="center" wrapText="1"/>
    </xf>
    <xf numFmtId="0" fontId="17" fillId="0" borderId="2" xfId="0" applyFont="1" applyFill="1" applyBorder="1" applyAlignment="1">
      <alignment horizontal="left" vertical="center" wrapText="1"/>
    </xf>
    <xf numFmtId="4" fontId="0" fillId="0" borderId="2" xfId="0" applyNumberForma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/>
    </xf>
    <xf numFmtId="178" fontId="8" fillId="0" borderId="2" xfId="2" applyNumberFormat="1" applyFont="1" applyFill="1" applyBorder="1" applyAlignment="1">
      <alignment horizontal="right" vertical="center"/>
    </xf>
    <xf numFmtId="178" fontId="8" fillId="0" borderId="2" xfId="2" applyNumberFormat="1" applyFont="1" applyFill="1" applyBorder="1" applyAlignment="1">
      <alignment vertical="center"/>
    </xf>
    <xf numFmtId="178" fontId="8" fillId="0" borderId="2" xfId="2" applyNumberFormat="1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 shrinkToFit="1"/>
    </xf>
    <xf numFmtId="43" fontId="6" fillId="0" borderId="2" xfId="0" applyNumberFormat="1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shrinkToFit="1"/>
    </xf>
    <xf numFmtId="43" fontId="3" fillId="0" borderId="2" xfId="2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177" fontId="8" fillId="0" borderId="2" xfId="0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4" fontId="8" fillId="0" borderId="2" xfId="0" applyNumberFormat="1" applyFont="1" applyBorder="1" applyAlignment="1">
      <alignment horizontal="right" vertical="center"/>
    </xf>
    <xf numFmtId="178" fontId="8" fillId="0" borderId="2" xfId="2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178" fontId="8" fillId="0" borderId="2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vertical="center"/>
    </xf>
    <xf numFmtId="178" fontId="8" fillId="0" borderId="2" xfId="0" applyNumberFormat="1" applyFont="1" applyBorder="1" applyAlignment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176" fontId="19" fillId="0" borderId="2" xfId="0" applyNumberFormat="1" applyFont="1" applyFill="1" applyBorder="1" applyAlignment="1">
      <alignment horizontal="center" vertical="center" wrapText="1" shrinkToFit="1"/>
    </xf>
    <xf numFmtId="0" fontId="13" fillId="0" borderId="3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11" fillId="0" borderId="2" xfId="0" applyFont="1" applyFill="1" applyBorder="1" applyAlignment="1">
      <alignment vertical="center"/>
    </xf>
    <xf numFmtId="43" fontId="8" fillId="0" borderId="2" xfId="2" applyFont="1" applyBorder="1" applyAlignment="1">
      <alignment horizontal="center" vertical="center" wrapText="1"/>
    </xf>
    <xf numFmtId="43" fontId="8" fillId="0" borderId="2" xfId="2" applyFont="1" applyBorder="1" applyAlignment="1">
      <alignment horizontal="center" vertical="center"/>
    </xf>
    <xf numFmtId="43" fontId="8" fillId="2" borderId="4" xfId="2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76" fontId="11" fillId="0" borderId="2" xfId="0" applyNumberFormat="1" applyFont="1" applyFill="1" applyBorder="1" applyAlignment="1">
      <alignment horizontal="left" vertical="center" wrapText="1" shrinkToFit="1"/>
    </xf>
    <xf numFmtId="43" fontId="11" fillId="0" borderId="2" xfId="2" applyFont="1" applyFill="1" applyBorder="1" applyAlignment="1">
      <alignment horizontal="center" vertical="center"/>
    </xf>
    <xf numFmtId="43" fontId="11" fillId="0" borderId="2" xfId="2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43" fontId="11" fillId="0" borderId="5" xfId="2" applyFont="1" applyFill="1" applyBorder="1" applyAlignment="1">
      <alignment horizontal="center" vertical="center"/>
    </xf>
    <xf numFmtId="43" fontId="20" fillId="0" borderId="2" xfId="2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43" fontId="11" fillId="0" borderId="2" xfId="2" applyFont="1" applyBorder="1" applyAlignment="1">
      <alignment horizontal="center" vertical="center" wrapText="1"/>
    </xf>
    <xf numFmtId="43" fontId="11" fillId="0" borderId="2" xfId="2" applyFont="1" applyFill="1" applyBorder="1" applyAlignment="1">
      <alignment horizontal="center" vertical="center" wrapText="1"/>
    </xf>
    <xf numFmtId="43" fontId="11" fillId="2" borderId="2" xfId="2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right" vertical="center"/>
    </xf>
    <xf numFmtId="43" fontId="8" fillId="0" borderId="1" xfId="2" applyFont="1" applyBorder="1" applyAlignment="1">
      <alignment horizontal="right" vertical="center"/>
    </xf>
    <xf numFmtId="43" fontId="11" fillId="0" borderId="2" xfId="3" applyFont="1" applyFill="1" applyBorder="1" applyProtection="1">
      <alignment vertical="center"/>
      <protection locked="0"/>
    </xf>
    <xf numFmtId="43" fontId="8" fillId="0" borderId="1" xfId="2" applyFont="1" applyFill="1" applyBorder="1" applyAlignment="1">
      <alignment horizontal="right" vertical="center"/>
    </xf>
    <xf numFmtId="0" fontId="12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43" fontId="3" fillId="0" borderId="0" xfId="0" applyNumberFormat="1" applyFont="1" applyAlignment="1">
      <alignment vertical="center" wrapText="1"/>
    </xf>
    <xf numFmtId="9" fontId="12" fillId="0" borderId="2" xfId="0" applyNumberFormat="1" applyFont="1" applyBorder="1" applyAlignment="1">
      <alignment horizontal="left" vertical="center" wrapText="1"/>
    </xf>
    <xf numFmtId="43" fontId="8" fillId="0" borderId="2" xfId="2" applyFont="1" applyBorder="1" applyAlignment="1">
      <alignment vertical="center"/>
    </xf>
    <xf numFmtId="43" fontId="8" fillId="2" borderId="2" xfId="2" applyFont="1" applyFill="1" applyBorder="1" applyAlignment="1">
      <alignment horizontal="center" vertical="center"/>
    </xf>
    <xf numFmtId="43" fontId="8" fillId="0" borderId="2" xfId="2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43" fontId="8" fillId="0" borderId="7" xfId="2" applyFont="1" applyFill="1" applyBorder="1" applyAlignment="1">
      <alignment horizontal="right" vertical="center"/>
    </xf>
    <xf numFmtId="0" fontId="22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千位分隔" xfId="2" builtinId="3"/>
    <cellStyle name="千位分隔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"/>
  <sheetViews>
    <sheetView workbookViewId="0">
      <selection activeCell="D12" sqref="D12"/>
    </sheetView>
  </sheetViews>
  <sheetFormatPr defaultRowHeight="30" customHeight="1"/>
  <cols>
    <col min="1" max="1" width="17.125" style="6" customWidth="1"/>
    <col min="2" max="2" width="20.5" style="3" customWidth="1"/>
    <col min="3" max="3" width="17.625" style="6" customWidth="1"/>
    <col min="4" max="4" width="26.75" style="6" customWidth="1"/>
    <col min="5" max="5" width="12.375" style="6" customWidth="1"/>
    <col min="6" max="6" width="14" style="6" hidden="1" customWidth="1"/>
    <col min="7" max="7" width="19" style="6" hidden="1" customWidth="1"/>
    <col min="8" max="8" width="16.375" style="6" hidden="1" customWidth="1"/>
    <col min="9" max="10" width="17.5" style="6" hidden="1" customWidth="1"/>
    <col min="11" max="11" width="18.125" style="6" customWidth="1"/>
    <col min="12" max="12" width="18.75" style="6" customWidth="1"/>
    <col min="13" max="13" width="10.25" style="13" hidden="1" customWidth="1"/>
    <col min="14" max="14" width="26" style="6" customWidth="1"/>
    <col min="15" max="15" width="23.75" style="6" bestFit="1" customWidth="1"/>
    <col min="16" max="16" width="20.625" style="6" bestFit="1" customWidth="1"/>
    <col min="17" max="16384" width="9" style="6"/>
  </cols>
  <sheetData>
    <row r="1" spans="1:16" s="1" customFormat="1" ht="24.95" customHeight="1">
      <c r="A1" s="30" t="s">
        <v>19</v>
      </c>
      <c r="B1" s="7"/>
      <c r="M1" s="11"/>
    </row>
    <row r="2" spans="1:16" ht="25.5" customHeight="1">
      <c r="A2" s="108" t="s">
        <v>27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6" s="2" customFormat="1" ht="23.25" customHeight="1">
      <c r="B3" s="109"/>
      <c r="C3" s="109"/>
      <c r="D3" s="109"/>
      <c r="M3" s="12"/>
      <c r="O3" s="10" t="s">
        <v>0</v>
      </c>
    </row>
    <row r="4" spans="1:16" s="3" customFormat="1" ht="50.1" customHeight="1">
      <c r="A4" s="62" t="s">
        <v>31</v>
      </c>
      <c r="B4" s="62" t="s">
        <v>32</v>
      </c>
      <c r="C4" s="62" t="s">
        <v>3</v>
      </c>
      <c r="D4" s="63" t="s">
        <v>4</v>
      </c>
      <c r="E4" s="63" t="s">
        <v>1</v>
      </c>
      <c r="F4" s="62" t="s">
        <v>2</v>
      </c>
      <c r="G4" s="62" t="s">
        <v>5</v>
      </c>
      <c r="H4" s="62" t="s">
        <v>6</v>
      </c>
      <c r="I4" s="62" t="s">
        <v>25</v>
      </c>
      <c r="J4" s="62" t="s">
        <v>34</v>
      </c>
      <c r="K4" s="62" t="s">
        <v>23</v>
      </c>
      <c r="L4" s="64" t="s">
        <v>24</v>
      </c>
      <c r="M4" s="64" t="s">
        <v>7</v>
      </c>
      <c r="N4" s="64" t="s">
        <v>8</v>
      </c>
      <c r="O4" s="62" t="s">
        <v>26</v>
      </c>
    </row>
    <row r="5" spans="1:16" s="3" customFormat="1" ht="43.5" customHeight="1">
      <c r="A5" s="110" t="s">
        <v>33</v>
      </c>
      <c r="B5" s="111"/>
      <c r="C5" s="111"/>
      <c r="D5" s="111"/>
      <c r="E5" s="111"/>
      <c r="F5" s="112"/>
      <c r="G5" s="42">
        <f>SUM(G6:G9)</f>
        <v>483374907.98000002</v>
      </c>
      <c r="H5" s="43">
        <f>SUM(H6:H9)</f>
        <v>29867000</v>
      </c>
      <c r="I5" s="43">
        <f>SUM(I6:I9)</f>
        <v>0</v>
      </c>
      <c r="J5" s="43"/>
      <c r="K5" s="43">
        <f>SUM(K6:K9)</f>
        <v>0</v>
      </c>
      <c r="L5" s="43">
        <f>SUM(L6:L9)</f>
        <v>6070000</v>
      </c>
      <c r="M5" s="44"/>
      <c r="N5" s="41"/>
      <c r="O5" s="45"/>
      <c r="P5" s="15"/>
    </row>
    <row r="6" spans="1:16" s="5" customFormat="1" ht="45.75" customHeight="1">
      <c r="A6" s="107" t="s">
        <v>29</v>
      </c>
      <c r="B6" s="57" t="s">
        <v>28</v>
      </c>
      <c r="C6" s="46" t="s">
        <v>10</v>
      </c>
      <c r="D6" s="47" t="s">
        <v>35</v>
      </c>
      <c r="E6" s="20" t="s">
        <v>13</v>
      </c>
      <c r="F6" s="48" t="s">
        <v>11</v>
      </c>
      <c r="G6" s="49">
        <v>480810000</v>
      </c>
      <c r="H6" s="38">
        <v>29000000</v>
      </c>
      <c r="I6" s="38"/>
      <c r="J6" s="38">
        <f>SUM(K6:L6)</f>
        <v>5817000</v>
      </c>
      <c r="K6" s="38">
        <v>357000</v>
      </c>
      <c r="L6" s="38">
        <v>5460000</v>
      </c>
      <c r="M6" s="17" t="s">
        <v>9</v>
      </c>
      <c r="N6" s="57" t="s">
        <v>18</v>
      </c>
      <c r="O6" s="58" t="s">
        <v>36</v>
      </c>
    </row>
    <row r="7" spans="1:16" s="5" customFormat="1" ht="45.75" customHeight="1">
      <c r="A7" s="107"/>
      <c r="B7" s="50" t="s">
        <v>30</v>
      </c>
      <c r="C7" s="51" t="s">
        <v>12</v>
      </c>
      <c r="D7" s="52" t="s">
        <v>20</v>
      </c>
      <c r="E7" s="52" t="s">
        <v>21</v>
      </c>
      <c r="F7" s="53" t="s">
        <v>11</v>
      </c>
      <c r="G7" s="54">
        <v>357000</v>
      </c>
      <c r="H7" s="55">
        <v>357000</v>
      </c>
      <c r="I7" s="39"/>
      <c r="J7" s="38">
        <f>SUM(K7:L7)</f>
        <v>0</v>
      </c>
      <c r="K7" s="40">
        <v>-357000</v>
      </c>
      <c r="L7" s="38">
        <v>357000</v>
      </c>
      <c r="M7" s="17"/>
      <c r="N7" s="52" t="s">
        <v>22</v>
      </c>
      <c r="O7" s="31" t="s">
        <v>37</v>
      </c>
    </row>
    <row r="8" spans="1:16" s="5" customFormat="1" ht="48" customHeight="1">
      <c r="A8" s="107"/>
      <c r="B8" s="50" t="s">
        <v>30</v>
      </c>
      <c r="C8" s="46" t="s">
        <v>12</v>
      </c>
      <c r="D8" s="52" t="s">
        <v>15</v>
      </c>
      <c r="E8" s="47" t="s">
        <v>16</v>
      </c>
      <c r="F8" s="48" t="s">
        <v>11</v>
      </c>
      <c r="G8" s="59">
        <v>355107.98</v>
      </c>
      <c r="H8" s="60">
        <v>350000</v>
      </c>
      <c r="I8" s="39"/>
      <c r="J8" s="38">
        <f>SUM(K8:L8)</f>
        <v>93000</v>
      </c>
      <c r="K8" s="40"/>
      <c r="L8" s="38">
        <v>93000</v>
      </c>
      <c r="M8" s="17" t="s">
        <v>9</v>
      </c>
      <c r="N8" s="52" t="s">
        <v>22</v>
      </c>
      <c r="O8" s="31" t="s">
        <v>37</v>
      </c>
    </row>
    <row r="9" spans="1:16" s="5" customFormat="1" ht="47.25" customHeight="1">
      <c r="A9" s="107"/>
      <c r="B9" s="50" t="s">
        <v>30</v>
      </c>
      <c r="C9" s="23" t="s">
        <v>12</v>
      </c>
      <c r="D9" s="61" t="s">
        <v>17</v>
      </c>
      <c r="E9" s="27" t="s">
        <v>14</v>
      </c>
      <c r="F9" s="48" t="s">
        <v>11</v>
      </c>
      <c r="G9" s="25">
        <v>1852800</v>
      </c>
      <c r="H9" s="39">
        <v>160000</v>
      </c>
      <c r="I9" s="39"/>
      <c r="J9" s="38">
        <f>SUM(K9:L9)</f>
        <v>160000</v>
      </c>
      <c r="K9" s="60"/>
      <c r="L9" s="39">
        <v>160000</v>
      </c>
      <c r="M9" s="17" t="s">
        <v>9</v>
      </c>
      <c r="N9" s="52" t="s">
        <v>22</v>
      </c>
      <c r="O9" s="31" t="s">
        <v>38</v>
      </c>
    </row>
    <row r="10" spans="1:16" ht="30" customHeight="1">
      <c r="M10" s="14"/>
    </row>
    <row r="11" spans="1:16" ht="30" customHeight="1">
      <c r="M11" s="14"/>
    </row>
  </sheetData>
  <mergeCells count="4">
    <mergeCell ref="A6:A9"/>
    <mergeCell ref="A2:O2"/>
    <mergeCell ref="B3:D3"/>
    <mergeCell ref="A5:F5"/>
  </mergeCells>
  <phoneticPr fontId="10" type="noConversion"/>
  <printOptions horizontalCentered="1"/>
  <pageMargins left="0.39370078740157499" right="0.39370078740157499" top="0.4" bottom="0.28000000000000003" header="0.27" footer="0.41"/>
  <pageSetup paperSize="9" scale="78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6"/>
  <sheetViews>
    <sheetView tabSelected="1" workbookViewId="0">
      <selection activeCell="O10" sqref="O10"/>
    </sheetView>
  </sheetViews>
  <sheetFormatPr defaultRowHeight="20.25"/>
  <cols>
    <col min="1" max="1" width="9" style="6"/>
    <col min="2" max="2" width="10.25" style="3" customWidth="1"/>
    <col min="3" max="3" width="10.625" style="3" customWidth="1"/>
    <col min="4" max="4" width="17.625" style="6" customWidth="1"/>
    <col min="5" max="5" width="24.25" style="6" customWidth="1"/>
    <col min="6" max="6" width="12.375" style="6" customWidth="1"/>
    <col min="7" max="7" width="14" style="6" customWidth="1"/>
    <col min="8" max="8" width="19" style="6" customWidth="1"/>
    <col min="9" max="9" width="18.125" style="6" customWidth="1"/>
    <col min="10" max="10" width="18.875" style="6" customWidth="1"/>
    <col min="11" max="11" width="17.875" style="6" customWidth="1"/>
    <col min="12" max="12" width="16.75" style="6" customWidth="1"/>
    <col min="13" max="13" width="17.25" style="6" customWidth="1"/>
    <col min="14" max="14" width="10.25" style="13" hidden="1" customWidth="1"/>
    <col min="15" max="15" width="26" style="6" customWidth="1"/>
    <col min="16" max="16" width="23.75" style="6" bestFit="1" customWidth="1"/>
    <col min="17" max="17" width="20.625" style="6" bestFit="1" customWidth="1"/>
    <col min="18" max="16384" width="9" style="6"/>
  </cols>
  <sheetData>
    <row r="1" spans="1:17" s="1" customFormat="1" ht="13.5">
      <c r="A1" s="30" t="s">
        <v>131</v>
      </c>
      <c r="C1" s="7"/>
      <c r="N1" s="11"/>
    </row>
    <row r="2" spans="1:17">
      <c r="B2" s="108" t="s">
        <v>39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7" s="2" customFormat="1" ht="14.25">
      <c r="A3" s="65" t="s">
        <v>40</v>
      </c>
      <c r="B3" s="65"/>
      <c r="C3" s="65"/>
      <c r="D3" s="65"/>
      <c r="N3" s="12"/>
      <c r="O3" s="10" t="s">
        <v>0</v>
      </c>
    </row>
    <row r="4" spans="1:17" s="3" customFormat="1" ht="40.5">
      <c r="A4" s="66" t="s">
        <v>41</v>
      </c>
      <c r="B4" s="8" t="s">
        <v>42</v>
      </c>
      <c r="C4" s="8" t="s">
        <v>43</v>
      </c>
      <c r="D4" s="8" t="s">
        <v>44</v>
      </c>
      <c r="E4" s="9" t="s">
        <v>45</v>
      </c>
      <c r="F4" s="9" t="s">
        <v>1</v>
      </c>
      <c r="G4" s="8" t="s">
        <v>2</v>
      </c>
      <c r="H4" s="8" t="s">
        <v>46</v>
      </c>
      <c r="I4" s="8" t="s">
        <v>47</v>
      </c>
      <c r="J4" s="8" t="s">
        <v>48</v>
      </c>
      <c r="K4" s="41" t="s">
        <v>49</v>
      </c>
      <c r="L4" s="41" t="s">
        <v>50</v>
      </c>
      <c r="M4" s="41" t="s">
        <v>51</v>
      </c>
      <c r="N4" s="41" t="s">
        <v>52</v>
      </c>
      <c r="O4" s="41" t="s">
        <v>53</v>
      </c>
    </row>
    <row r="5" spans="1:17" s="3" customFormat="1">
      <c r="A5" s="110" t="s">
        <v>54</v>
      </c>
      <c r="B5" s="111"/>
      <c r="C5" s="111"/>
      <c r="D5" s="111"/>
      <c r="E5" s="111"/>
      <c r="F5" s="111"/>
      <c r="G5" s="112"/>
      <c r="H5" s="42">
        <f t="shared" ref="H5:M5" si="0">SUM(H6:H26)</f>
        <v>990784075.68000007</v>
      </c>
      <c r="I5" s="42">
        <f t="shared" si="0"/>
        <v>72949467.700000003</v>
      </c>
      <c r="J5" s="42">
        <f t="shared" si="0"/>
        <v>51370000</v>
      </c>
      <c r="K5" s="42">
        <f t="shared" si="0"/>
        <v>39440000</v>
      </c>
      <c r="L5" s="42">
        <f t="shared" si="0"/>
        <v>5860000</v>
      </c>
      <c r="M5" s="42">
        <f t="shared" si="0"/>
        <v>6070000</v>
      </c>
      <c r="N5" s="44"/>
      <c r="O5" s="41"/>
      <c r="P5" s="16"/>
      <c r="Q5" s="15"/>
    </row>
    <row r="6" spans="1:17" ht="36">
      <c r="A6" s="31">
        <v>1</v>
      </c>
      <c r="B6" s="31" t="s">
        <v>55</v>
      </c>
      <c r="C6" s="32" t="s">
        <v>56</v>
      </c>
      <c r="D6" s="67" t="s">
        <v>57</v>
      </c>
      <c r="E6" s="57" t="s">
        <v>58</v>
      </c>
      <c r="F6" s="22" t="s">
        <v>59</v>
      </c>
      <c r="G6" s="53" t="s">
        <v>60</v>
      </c>
      <c r="H6" s="68">
        <v>3423900</v>
      </c>
      <c r="I6" s="69">
        <v>1141300</v>
      </c>
      <c r="J6" s="28">
        <f t="shared" ref="J6:J26" si="1">K6+L6+M6</f>
        <v>1141300</v>
      </c>
      <c r="K6" s="69">
        <v>1141300</v>
      </c>
      <c r="L6" s="69"/>
      <c r="M6" s="69"/>
      <c r="N6" s="70" t="s">
        <v>61</v>
      </c>
      <c r="O6" s="41"/>
    </row>
    <row r="7" spans="1:17" ht="40.5">
      <c r="A7" s="31">
        <v>2</v>
      </c>
      <c r="B7" s="31" t="s">
        <v>55</v>
      </c>
      <c r="C7" s="32" t="s">
        <v>56</v>
      </c>
      <c r="D7" s="51" t="s">
        <v>62</v>
      </c>
      <c r="E7" s="57" t="s">
        <v>63</v>
      </c>
      <c r="F7" s="22" t="s">
        <v>64</v>
      </c>
      <c r="G7" s="53" t="s">
        <v>65</v>
      </c>
      <c r="H7" s="68">
        <v>3030570</v>
      </c>
      <c r="I7" s="68">
        <v>3030570</v>
      </c>
      <c r="J7" s="28">
        <f t="shared" si="1"/>
        <v>3030570</v>
      </c>
      <c r="K7" s="68">
        <v>3030570</v>
      </c>
      <c r="L7" s="68"/>
      <c r="M7" s="68"/>
      <c r="N7" s="71" t="s">
        <v>66</v>
      </c>
      <c r="O7" s="72" t="s">
        <v>67</v>
      </c>
    </row>
    <row r="8" spans="1:17" ht="36">
      <c r="A8" s="31">
        <v>3</v>
      </c>
      <c r="B8" s="31" t="s">
        <v>55</v>
      </c>
      <c r="C8" s="32" t="s">
        <v>56</v>
      </c>
      <c r="D8" s="67" t="s">
        <v>68</v>
      </c>
      <c r="E8" s="57" t="s">
        <v>69</v>
      </c>
      <c r="F8" s="22" t="s">
        <v>70</v>
      </c>
      <c r="G8" s="57" t="s">
        <v>71</v>
      </c>
      <c r="H8" s="73">
        <v>4800000</v>
      </c>
      <c r="I8" s="73">
        <v>4800000</v>
      </c>
      <c r="J8" s="28">
        <f t="shared" si="1"/>
        <v>4800000</v>
      </c>
      <c r="K8" s="73">
        <v>3840000</v>
      </c>
      <c r="L8" s="74">
        <v>960000</v>
      </c>
      <c r="M8" s="73"/>
      <c r="N8" s="75" t="s">
        <v>66</v>
      </c>
      <c r="O8" s="57" t="s">
        <v>132</v>
      </c>
    </row>
    <row r="9" spans="1:17" ht="36">
      <c r="A9" s="31">
        <v>4</v>
      </c>
      <c r="B9" s="76" t="s">
        <v>55</v>
      </c>
      <c r="C9" s="77" t="s">
        <v>56</v>
      </c>
      <c r="D9" s="67" t="s">
        <v>68</v>
      </c>
      <c r="E9" s="57" t="s">
        <v>72</v>
      </c>
      <c r="F9" s="22" t="s">
        <v>73</v>
      </c>
      <c r="G9" s="57" t="s">
        <v>71</v>
      </c>
      <c r="H9" s="73">
        <v>3000000</v>
      </c>
      <c r="I9" s="73">
        <v>3000000</v>
      </c>
      <c r="J9" s="28">
        <f t="shared" si="1"/>
        <v>3000000</v>
      </c>
      <c r="K9" s="73">
        <v>2400000</v>
      </c>
      <c r="L9" s="74">
        <v>600000</v>
      </c>
      <c r="M9" s="73"/>
      <c r="N9" s="75" t="s">
        <v>66</v>
      </c>
      <c r="O9" s="57" t="s">
        <v>133</v>
      </c>
    </row>
    <row r="10" spans="1:17" ht="36">
      <c r="A10" s="31">
        <v>5</v>
      </c>
      <c r="B10" s="76" t="s">
        <v>55</v>
      </c>
      <c r="C10" s="77" t="s">
        <v>56</v>
      </c>
      <c r="D10" s="67" t="s">
        <v>68</v>
      </c>
      <c r="E10" s="57" t="s">
        <v>74</v>
      </c>
      <c r="F10" s="22" t="s">
        <v>75</v>
      </c>
      <c r="G10" s="57" t="s">
        <v>71</v>
      </c>
      <c r="H10" s="73">
        <v>5250000</v>
      </c>
      <c r="I10" s="73">
        <v>5250000</v>
      </c>
      <c r="J10" s="28">
        <f t="shared" si="1"/>
        <v>5250000</v>
      </c>
      <c r="K10" s="73">
        <v>4200000</v>
      </c>
      <c r="L10" s="74">
        <v>1050000</v>
      </c>
      <c r="M10" s="73"/>
      <c r="N10" s="75" t="s">
        <v>66</v>
      </c>
      <c r="O10" s="57" t="s">
        <v>134</v>
      </c>
    </row>
    <row r="11" spans="1:17" ht="40.5">
      <c r="A11" s="31">
        <v>6</v>
      </c>
      <c r="B11" s="76" t="s">
        <v>55</v>
      </c>
      <c r="C11" s="77" t="s">
        <v>56</v>
      </c>
      <c r="D11" s="78" t="s">
        <v>76</v>
      </c>
      <c r="E11" s="79" t="s">
        <v>77</v>
      </c>
      <c r="F11" s="80" t="s">
        <v>78</v>
      </c>
      <c r="G11" s="79" t="s">
        <v>71</v>
      </c>
      <c r="H11" s="81">
        <v>1090000</v>
      </c>
      <c r="I11" s="81">
        <v>1090000</v>
      </c>
      <c r="J11" s="28">
        <f t="shared" si="1"/>
        <v>1090000</v>
      </c>
      <c r="K11" s="81">
        <v>1090000</v>
      </c>
      <c r="L11" s="82"/>
      <c r="M11" s="81"/>
      <c r="N11" s="83" t="s">
        <v>66</v>
      </c>
      <c r="O11" s="84" t="s">
        <v>79</v>
      </c>
    </row>
    <row r="12" spans="1:17" ht="40.5">
      <c r="A12" s="31">
        <v>7</v>
      </c>
      <c r="B12" s="31" t="s">
        <v>55</v>
      </c>
      <c r="C12" s="32" t="s">
        <v>56</v>
      </c>
      <c r="D12" s="67" t="s">
        <v>80</v>
      </c>
      <c r="E12" s="57" t="s">
        <v>81</v>
      </c>
      <c r="F12" s="22" t="s">
        <v>82</v>
      </c>
      <c r="G12" s="57" t="s">
        <v>71</v>
      </c>
      <c r="H12" s="73">
        <v>1000000</v>
      </c>
      <c r="I12" s="73">
        <v>1000000</v>
      </c>
      <c r="J12" s="28">
        <f t="shared" si="1"/>
        <v>1000000</v>
      </c>
      <c r="K12" s="73">
        <v>1000000</v>
      </c>
      <c r="L12" s="73"/>
      <c r="M12" s="73"/>
      <c r="N12" s="70" t="s">
        <v>83</v>
      </c>
      <c r="O12" s="53"/>
    </row>
    <row r="13" spans="1:17" ht="36">
      <c r="A13" s="31">
        <v>8</v>
      </c>
      <c r="B13" s="31" t="s">
        <v>55</v>
      </c>
      <c r="C13" s="32" t="s">
        <v>56</v>
      </c>
      <c r="D13" s="85" t="s">
        <v>84</v>
      </c>
      <c r="E13" s="50" t="s">
        <v>85</v>
      </c>
      <c r="F13" s="86" t="s">
        <v>86</v>
      </c>
      <c r="G13" s="53" t="s">
        <v>87</v>
      </c>
      <c r="H13" s="87">
        <v>1000000</v>
      </c>
      <c r="I13" s="87">
        <v>1000000</v>
      </c>
      <c r="J13" s="28">
        <f t="shared" si="1"/>
        <v>1000000</v>
      </c>
      <c r="K13" s="88">
        <v>1000000</v>
      </c>
      <c r="L13" s="88"/>
      <c r="M13" s="88"/>
      <c r="N13" s="89" t="s">
        <v>88</v>
      </c>
      <c r="O13" s="85" t="s">
        <v>89</v>
      </c>
    </row>
    <row r="14" spans="1:17" ht="48">
      <c r="A14" s="31">
        <v>9</v>
      </c>
      <c r="B14" s="31" t="s">
        <v>55</v>
      </c>
      <c r="C14" s="32" t="s">
        <v>56</v>
      </c>
      <c r="D14" s="33" t="s">
        <v>10</v>
      </c>
      <c r="E14" s="34" t="s">
        <v>90</v>
      </c>
      <c r="F14" s="86" t="s">
        <v>91</v>
      </c>
      <c r="G14" s="36" t="s">
        <v>11</v>
      </c>
      <c r="H14" s="90">
        <v>480810000</v>
      </c>
      <c r="I14" s="91">
        <v>29000000</v>
      </c>
      <c r="J14" s="28">
        <f t="shared" si="1"/>
        <v>20348130</v>
      </c>
      <c r="K14" s="91">
        <v>12138130</v>
      </c>
      <c r="L14" s="92">
        <v>2750000</v>
      </c>
      <c r="M14" s="93">
        <v>5460000</v>
      </c>
      <c r="N14" s="17"/>
      <c r="O14" s="94" t="s">
        <v>92</v>
      </c>
    </row>
    <row r="15" spans="1:17" ht="40.5">
      <c r="A15" s="31">
        <v>10</v>
      </c>
      <c r="B15" s="31" t="s">
        <v>55</v>
      </c>
      <c r="C15" s="32" t="s">
        <v>56</v>
      </c>
      <c r="D15" s="33" t="s">
        <v>10</v>
      </c>
      <c r="E15" s="34" t="s">
        <v>93</v>
      </c>
      <c r="F15" s="86" t="s">
        <v>94</v>
      </c>
      <c r="G15" s="36" t="s">
        <v>11</v>
      </c>
      <c r="H15" s="91">
        <v>445982100</v>
      </c>
      <c r="I15" s="91">
        <v>2000000</v>
      </c>
      <c r="J15" s="28">
        <f t="shared" si="1"/>
        <v>1500000</v>
      </c>
      <c r="K15" s="91">
        <v>1500000</v>
      </c>
      <c r="L15" s="91"/>
      <c r="M15" s="91"/>
      <c r="N15" s="95" t="s">
        <v>88</v>
      </c>
      <c r="O15" s="96" t="s">
        <v>95</v>
      </c>
      <c r="P15" s="97"/>
    </row>
    <row r="16" spans="1:17" ht="43.5" customHeight="1">
      <c r="A16" s="31">
        <v>11</v>
      </c>
      <c r="B16" s="31" t="s">
        <v>55</v>
      </c>
      <c r="C16" s="32" t="s">
        <v>56</v>
      </c>
      <c r="D16" s="33" t="s">
        <v>96</v>
      </c>
      <c r="E16" s="34" t="s">
        <v>97</v>
      </c>
      <c r="F16" s="29" t="s">
        <v>98</v>
      </c>
      <c r="G16" s="36" t="s">
        <v>11</v>
      </c>
      <c r="H16" s="37">
        <v>5100000</v>
      </c>
      <c r="I16" s="91">
        <v>1500000</v>
      </c>
      <c r="J16" s="28">
        <f t="shared" si="1"/>
        <v>500000</v>
      </c>
      <c r="K16" s="91">
        <v>500000</v>
      </c>
      <c r="L16" s="91"/>
      <c r="M16" s="91"/>
      <c r="N16" s="31" t="s">
        <v>88</v>
      </c>
      <c r="O16" s="98" t="s">
        <v>99</v>
      </c>
    </row>
    <row r="17" spans="1:16" ht="36">
      <c r="A17" s="31">
        <v>12</v>
      </c>
      <c r="B17" s="31" t="s">
        <v>55</v>
      </c>
      <c r="C17" s="32" t="s">
        <v>56</v>
      </c>
      <c r="D17" s="33" t="s">
        <v>12</v>
      </c>
      <c r="E17" s="34" t="s">
        <v>20</v>
      </c>
      <c r="F17" s="35" t="s">
        <v>21</v>
      </c>
      <c r="G17" s="36" t="s">
        <v>11</v>
      </c>
      <c r="H17" s="37">
        <v>357000</v>
      </c>
      <c r="I17" s="91">
        <v>357000</v>
      </c>
      <c r="J17" s="28">
        <f t="shared" si="1"/>
        <v>357000</v>
      </c>
      <c r="K17" s="91"/>
      <c r="L17" s="91"/>
      <c r="M17" s="91">
        <v>357000</v>
      </c>
      <c r="N17" s="17" t="s">
        <v>61</v>
      </c>
      <c r="O17" s="56" t="s">
        <v>100</v>
      </c>
    </row>
    <row r="18" spans="1:16" ht="36">
      <c r="A18" s="31">
        <v>13</v>
      </c>
      <c r="B18" s="31" t="s">
        <v>55</v>
      </c>
      <c r="C18" s="32" t="s">
        <v>56</v>
      </c>
      <c r="D18" s="51" t="s">
        <v>101</v>
      </c>
      <c r="E18" s="52" t="s">
        <v>102</v>
      </c>
      <c r="F18" s="29" t="s">
        <v>103</v>
      </c>
      <c r="G18" s="53" t="s">
        <v>104</v>
      </c>
      <c r="H18" s="99">
        <v>5332597.7</v>
      </c>
      <c r="I18" s="99">
        <v>5332597.7</v>
      </c>
      <c r="J18" s="28">
        <f t="shared" si="1"/>
        <v>1600000</v>
      </c>
      <c r="K18" s="99">
        <v>1600000</v>
      </c>
      <c r="L18" s="99"/>
      <c r="M18" s="99"/>
      <c r="N18" s="100" t="s">
        <v>88</v>
      </c>
      <c r="O18" s="53" t="s">
        <v>105</v>
      </c>
    </row>
    <row r="19" spans="1:16" ht="40.5">
      <c r="A19" s="31">
        <v>14</v>
      </c>
      <c r="B19" s="31" t="s">
        <v>55</v>
      </c>
      <c r="C19" s="32" t="s">
        <v>56</v>
      </c>
      <c r="D19" s="51" t="s">
        <v>106</v>
      </c>
      <c r="E19" s="52" t="s">
        <v>107</v>
      </c>
      <c r="F19" s="29" t="s">
        <v>108</v>
      </c>
      <c r="G19" s="53" t="s">
        <v>104</v>
      </c>
      <c r="H19" s="99">
        <v>1500000</v>
      </c>
      <c r="I19" s="99">
        <v>750000</v>
      </c>
      <c r="J19" s="28">
        <f t="shared" si="1"/>
        <v>300000</v>
      </c>
      <c r="K19" s="99">
        <v>300000</v>
      </c>
      <c r="L19" s="99"/>
      <c r="M19" s="99"/>
      <c r="N19" s="75" t="s">
        <v>88</v>
      </c>
      <c r="O19" s="53" t="s">
        <v>109</v>
      </c>
    </row>
    <row r="20" spans="1:16" ht="36">
      <c r="A20" s="31">
        <v>15</v>
      </c>
      <c r="B20" s="31" t="s">
        <v>55</v>
      </c>
      <c r="C20" s="32" t="s">
        <v>56</v>
      </c>
      <c r="D20" s="51" t="s">
        <v>106</v>
      </c>
      <c r="E20" s="53" t="s">
        <v>110</v>
      </c>
      <c r="F20" s="29" t="s">
        <v>111</v>
      </c>
      <c r="G20" s="53" t="s">
        <v>104</v>
      </c>
      <c r="H20" s="101">
        <v>800000</v>
      </c>
      <c r="I20" s="101">
        <v>488000</v>
      </c>
      <c r="J20" s="28">
        <f t="shared" si="1"/>
        <v>240000</v>
      </c>
      <c r="K20" s="101">
        <v>240000</v>
      </c>
      <c r="L20" s="101"/>
      <c r="M20" s="101"/>
      <c r="N20" s="75" t="s">
        <v>88</v>
      </c>
      <c r="O20" s="53" t="s">
        <v>112</v>
      </c>
    </row>
    <row r="21" spans="1:16" ht="36">
      <c r="A21" s="31">
        <v>16</v>
      </c>
      <c r="B21" s="31" t="s">
        <v>55</v>
      </c>
      <c r="C21" s="32" t="s">
        <v>56</v>
      </c>
      <c r="D21" s="51" t="s">
        <v>106</v>
      </c>
      <c r="E21" s="53" t="s">
        <v>113</v>
      </c>
      <c r="F21" s="29" t="s">
        <v>114</v>
      </c>
      <c r="G21" s="53" t="s">
        <v>104</v>
      </c>
      <c r="H21" s="101">
        <v>3800000</v>
      </c>
      <c r="I21" s="101">
        <v>1800000</v>
      </c>
      <c r="J21" s="28">
        <f t="shared" si="1"/>
        <v>1140000</v>
      </c>
      <c r="K21" s="101">
        <v>1140000</v>
      </c>
      <c r="L21" s="101"/>
      <c r="M21" s="101"/>
      <c r="N21" s="75" t="s">
        <v>88</v>
      </c>
      <c r="O21" s="53" t="s">
        <v>115</v>
      </c>
    </row>
    <row r="22" spans="1:16" ht="36">
      <c r="A22" s="31">
        <v>17</v>
      </c>
      <c r="B22" s="31" t="s">
        <v>55</v>
      </c>
      <c r="C22" s="32" t="s">
        <v>56</v>
      </c>
      <c r="D22" s="51" t="s">
        <v>106</v>
      </c>
      <c r="E22" s="53" t="s">
        <v>116</v>
      </c>
      <c r="F22" s="29" t="s">
        <v>117</v>
      </c>
      <c r="G22" s="53" t="s">
        <v>104</v>
      </c>
      <c r="H22" s="101">
        <v>4000000</v>
      </c>
      <c r="I22" s="101">
        <v>1800000</v>
      </c>
      <c r="J22" s="28">
        <f t="shared" si="1"/>
        <v>1320000</v>
      </c>
      <c r="K22" s="101">
        <v>1320000</v>
      </c>
      <c r="L22" s="101"/>
      <c r="M22" s="101"/>
      <c r="N22" s="75" t="s">
        <v>88</v>
      </c>
      <c r="O22" s="53" t="s">
        <v>118</v>
      </c>
    </row>
    <row r="23" spans="1:16" ht="36">
      <c r="A23" s="31">
        <v>18</v>
      </c>
      <c r="B23" s="31" t="s">
        <v>55</v>
      </c>
      <c r="C23" s="32" t="s">
        <v>56</v>
      </c>
      <c r="D23" s="67" t="s">
        <v>119</v>
      </c>
      <c r="E23" s="57" t="s">
        <v>120</v>
      </c>
      <c r="F23" s="22" t="s">
        <v>121</v>
      </c>
      <c r="G23" s="53" t="s">
        <v>122</v>
      </c>
      <c r="H23" s="101">
        <v>17300000</v>
      </c>
      <c r="I23" s="101">
        <v>8600000</v>
      </c>
      <c r="J23" s="28">
        <f t="shared" si="1"/>
        <v>3000000</v>
      </c>
      <c r="K23" s="101">
        <v>3000000</v>
      </c>
      <c r="L23" s="101"/>
      <c r="M23" s="101"/>
      <c r="N23" s="75" t="s">
        <v>88</v>
      </c>
      <c r="O23" s="102" t="s">
        <v>123</v>
      </c>
    </row>
    <row r="24" spans="1:16" ht="36">
      <c r="A24" s="31">
        <v>19</v>
      </c>
      <c r="B24" s="31" t="s">
        <v>55</v>
      </c>
      <c r="C24" s="32" t="s">
        <v>56</v>
      </c>
      <c r="D24" s="103" t="s">
        <v>124</v>
      </c>
      <c r="E24" s="26" t="s">
        <v>125</v>
      </c>
      <c r="F24" s="29" t="s">
        <v>126</v>
      </c>
      <c r="G24" s="51" t="s">
        <v>65</v>
      </c>
      <c r="H24" s="99">
        <v>1000000</v>
      </c>
      <c r="I24" s="99">
        <v>500000</v>
      </c>
      <c r="J24" s="28">
        <f t="shared" si="1"/>
        <v>500000</v>
      </c>
      <c r="K24" s="101"/>
      <c r="L24" s="99">
        <v>500000</v>
      </c>
      <c r="M24" s="75"/>
      <c r="N24" s="17" t="s">
        <v>61</v>
      </c>
      <c r="O24" s="29" t="s">
        <v>127</v>
      </c>
    </row>
    <row r="25" spans="1:16" s="5" customFormat="1" ht="36">
      <c r="A25" s="31">
        <v>20</v>
      </c>
      <c r="B25" s="17" t="s">
        <v>55</v>
      </c>
      <c r="C25" s="18" t="s">
        <v>56</v>
      </c>
      <c r="D25" s="19" t="s">
        <v>12</v>
      </c>
      <c r="E25" s="26" t="s">
        <v>15</v>
      </c>
      <c r="F25" s="104" t="s">
        <v>128</v>
      </c>
      <c r="G25" s="21" t="s">
        <v>11</v>
      </c>
      <c r="H25" s="28">
        <v>355107.98</v>
      </c>
      <c r="I25" s="28">
        <v>350000</v>
      </c>
      <c r="J25" s="28">
        <f t="shared" si="1"/>
        <v>93000</v>
      </c>
      <c r="K25" s="28"/>
      <c r="L25" s="28"/>
      <c r="M25" s="105">
        <v>93000</v>
      </c>
      <c r="N25" s="17" t="s">
        <v>61</v>
      </c>
      <c r="O25" s="29" t="s">
        <v>129</v>
      </c>
      <c r="P25" s="4"/>
    </row>
    <row r="26" spans="1:16" s="5" customFormat="1" ht="36">
      <c r="A26" s="31">
        <v>21</v>
      </c>
      <c r="B26" s="17" t="s">
        <v>55</v>
      </c>
      <c r="C26" s="18" t="s">
        <v>56</v>
      </c>
      <c r="D26" s="23" t="s">
        <v>12</v>
      </c>
      <c r="E26" s="24" t="s">
        <v>130</v>
      </c>
      <c r="F26" s="106" t="s">
        <v>14</v>
      </c>
      <c r="G26" s="21" t="s">
        <v>11</v>
      </c>
      <c r="H26" s="25">
        <v>1852800</v>
      </c>
      <c r="I26" s="25">
        <v>160000</v>
      </c>
      <c r="J26" s="28">
        <f t="shared" si="1"/>
        <v>160000</v>
      </c>
      <c r="K26" s="25"/>
      <c r="L26" s="25"/>
      <c r="M26" s="25">
        <v>160000</v>
      </c>
      <c r="N26" s="17" t="s">
        <v>61</v>
      </c>
      <c r="O26" s="29" t="s">
        <v>129</v>
      </c>
    </row>
  </sheetData>
  <mergeCells count="2">
    <mergeCell ref="B2:O2"/>
    <mergeCell ref="A5:G5"/>
  </mergeCells>
  <phoneticPr fontId="10" type="noConversion"/>
  <pageMargins left="0.70866141732283472" right="0.70866141732283472" top="0.35433070866141736" bottom="0.35433070866141736" header="0.31496062992125984" footer="0.31496062992125984"/>
  <pageSetup paperSize="9" scale="57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附件1</vt:lpstr>
      <vt:lpstr>附件2</vt:lpstr>
      <vt:lpstr>附件1!Print_Titles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蔡安琪</dc:creator>
  <cp:lastModifiedBy>Administrator</cp:lastModifiedBy>
  <cp:lastPrinted>2021-04-06T01:08:19Z</cp:lastPrinted>
  <dcterms:created xsi:type="dcterms:W3CDTF">2019-12-04T07:15:00Z</dcterms:created>
  <dcterms:modified xsi:type="dcterms:W3CDTF">2022-08-01T09:44:28Z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