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05" yWindow="-105" windowWidth="20715" windowHeight="13275" tabRatio="748" activeTab="2"/>
  </bookViews>
  <sheets>
    <sheet name="一般预算收入" sheetId="3" r:id="rId1"/>
    <sheet name="一般预算支出-功能" sheetId="4" r:id="rId2"/>
    <sheet name="一般预算支出-经济" sheetId="5" r:id="rId3"/>
  </sheets>
  <definedNames>
    <definedName name="_xlnm._FilterDatabase" localSheetId="1" hidden="1">'一般预算支出-功能'!$A$5:$G$1356</definedName>
    <definedName name="_xlnm.Print_Titles" localSheetId="0">一般预算收入!$4:$4</definedName>
    <definedName name="_xlnm.Print_Titles" localSheetId="1">'一般预算支出-功能'!$3:$5</definedName>
    <definedName name="_xlnm.Print_Titles" localSheetId="2">'一般预算支出-经济'!$3:$5</definedName>
  </definedNames>
  <calcPr calcId="125725"/>
</workbook>
</file>

<file path=xl/calcChain.xml><?xml version="1.0" encoding="utf-8"?>
<calcChain xmlns="http://schemas.openxmlformats.org/spreadsheetml/2006/main">
  <c r="D22" i="5"/>
  <c r="E22"/>
  <c r="D23"/>
  <c r="C23"/>
  <c r="E30" i="3"/>
  <c r="E57"/>
  <c r="E70"/>
  <c r="D45" i="5"/>
  <c r="D7"/>
  <c r="E57"/>
  <c r="E56"/>
  <c r="E55"/>
  <c r="E54"/>
  <c r="E53"/>
  <c r="E52" s="1"/>
  <c r="D52"/>
  <c r="D42"/>
  <c r="D38"/>
  <c r="E48"/>
  <c r="E47"/>
  <c r="E46"/>
  <c r="E43"/>
  <c r="E40"/>
  <c r="E39"/>
  <c r="E33"/>
  <c r="E32"/>
  <c r="E30"/>
  <c r="E29"/>
  <c r="E28"/>
  <c r="E27"/>
  <c r="E26"/>
  <c r="E25"/>
  <c r="E24"/>
  <c r="E21"/>
  <c r="E20"/>
  <c r="E19"/>
  <c r="E18"/>
  <c r="E17"/>
  <c r="E16"/>
  <c r="E15"/>
  <c r="E14"/>
  <c r="E13"/>
  <c r="E11"/>
  <c r="E10"/>
  <c r="E9"/>
  <c r="E8"/>
  <c r="D12"/>
  <c r="D6" l="1"/>
  <c r="D86" s="1"/>
  <c r="E86" s="1"/>
  <c r="E1217" i="4"/>
  <c r="E1205" s="1"/>
  <c r="E1087"/>
  <c r="E1037" s="1"/>
  <c r="E914"/>
  <c r="E863"/>
  <c r="E839"/>
  <c r="E840"/>
  <c r="E775"/>
  <c r="E760" s="1"/>
  <c r="E740"/>
  <c r="E736"/>
  <c r="E725"/>
  <c r="E706"/>
  <c r="E684"/>
  <c r="E656"/>
  <c r="E650"/>
  <c r="E636"/>
  <c r="E613"/>
  <c r="E580"/>
  <c r="E550" s="1"/>
  <c r="G1349"/>
  <c r="G1348"/>
  <c r="G1347"/>
  <c r="G1218"/>
  <c r="G925"/>
  <c r="G906"/>
  <c r="G902"/>
  <c r="G898"/>
  <c r="G850"/>
  <c r="G742"/>
  <c r="G733"/>
  <c r="G718"/>
  <c r="G680"/>
  <c r="G676"/>
  <c r="G658"/>
  <c r="G652"/>
  <c r="G643"/>
  <c r="G639"/>
  <c r="G634"/>
  <c r="G630"/>
  <c r="G625"/>
  <c r="G620"/>
  <c r="G616"/>
  <c r="G569"/>
  <c r="E428"/>
  <c r="E51"/>
  <c r="E29"/>
  <c r="E299"/>
  <c r="E295" s="1"/>
  <c r="G392"/>
  <c r="G8"/>
  <c r="F8"/>
  <c r="F9"/>
  <c r="F10"/>
  <c r="F11"/>
  <c r="F12"/>
  <c r="F13"/>
  <c r="F14"/>
  <c r="F15"/>
  <c r="F16"/>
  <c r="F17"/>
  <c r="F18"/>
  <c r="F19"/>
  <c r="F21"/>
  <c r="F22"/>
  <c r="F23"/>
  <c r="F24"/>
  <c r="F25"/>
  <c r="F26"/>
  <c r="F27"/>
  <c r="F28"/>
  <c r="F30"/>
  <c r="G30" s="1"/>
  <c r="F31"/>
  <c r="G31" s="1"/>
  <c r="F32"/>
  <c r="F33"/>
  <c r="F34"/>
  <c r="F35"/>
  <c r="F36"/>
  <c r="F37"/>
  <c r="F38"/>
  <c r="G38" s="1"/>
  <c r="F39"/>
  <c r="G39" s="1"/>
  <c r="F41"/>
  <c r="F42"/>
  <c r="F43"/>
  <c r="F44"/>
  <c r="F45"/>
  <c r="F46"/>
  <c r="F47"/>
  <c r="F48"/>
  <c r="F49"/>
  <c r="F50"/>
  <c r="F52"/>
  <c r="F53"/>
  <c r="F54"/>
  <c r="F55"/>
  <c r="F56"/>
  <c r="F57"/>
  <c r="F58"/>
  <c r="G58" s="1"/>
  <c r="F59"/>
  <c r="F60"/>
  <c r="F61"/>
  <c r="F62"/>
  <c r="F63"/>
  <c r="G63" s="1"/>
  <c r="F64"/>
  <c r="G64" s="1"/>
  <c r="F65"/>
  <c r="G65" s="1"/>
  <c r="F66"/>
  <c r="F67"/>
  <c r="F68"/>
  <c r="F69"/>
  <c r="F70"/>
  <c r="F71"/>
  <c r="F72"/>
  <c r="F74"/>
  <c r="F75"/>
  <c r="F76"/>
  <c r="F77"/>
  <c r="F78"/>
  <c r="F79"/>
  <c r="F80"/>
  <c r="F82"/>
  <c r="F83"/>
  <c r="F84"/>
  <c r="F85"/>
  <c r="F86"/>
  <c r="F87"/>
  <c r="F88"/>
  <c r="F89"/>
  <c r="F91"/>
  <c r="F92"/>
  <c r="F93"/>
  <c r="F94"/>
  <c r="F95"/>
  <c r="F96"/>
  <c r="F97"/>
  <c r="F98"/>
  <c r="F99"/>
  <c r="F100"/>
  <c r="F101"/>
  <c r="F102"/>
  <c r="F104"/>
  <c r="F105"/>
  <c r="F106"/>
  <c r="F107"/>
  <c r="F108"/>
  <c r="F109"/>
  <c r="F110"/>
  <c r="F111"/>
  <c r="F113"/>
  <c r="F114"/>
  <c r="F115"/>
  <c r="F116"/>
  <c r="F117"/>
  <c r="F118"/>
  <c r="F119"/>
  <c r="F120"/>
  <c r="F121"/>
  <c r="F122"/>
  <c r="F124"/>
  <c r="F125"/>
  <c r="F126"/>
  <c r="F127"/>
  <c r="F128"/>
  <c r="F129"/>
  <c r="F130"/>
  <c r="F131"/>
  <c r="F132"/>
  <c r="F133"/>
  <c r="F134"/>
  <c r="F136"/>
  <c r="F137"/>
  <c r="F138"/>
  <c r="F139"/>
  <c r="F140"/>
  <c r="F141"/>
  <c r="F143"/>
  <c r="F144"/>
  <c r="F145"/>
  <c r="F146"/>
  <c r="F147"/>
  <c r="F148"/>
  <c r="F149"/>
  <c r="F151"/>
  <c r="F152"/>
  <c r="F153"/>
  <c r="F154"/>
  <c r="F155"/>
  <c r="F157"/>
  <c r="F158"/>
  <c r="F159"/>
  <c r="F160"/>
  <c r="F161"/>
  <c r="F162"/>
  <c r="F164"/>
  <c r="F165"/>
  <c r="F166"/>
  <c r="F167"/>
  <c r="F168"/>
  <c r="F169"/>
  <c r="F171"/>
  <c r="F172"/>
  <c r="F173"/>
  <c r="F174"/>
  <c r="F175"/>
  <c r="F176"/>
  <c r="F178"/>
  <c r="F179"/>
  <c r="F180"/>
  <c r="F181"/>
  <c r="F182"/>
  <c r="F183"/>
  <c r="F185"/>
  <c r="F186"/>
  <c r="F187"/>
  <c r="F188"/>
  <c r="F189"/>
  <c r="F190"/>
  <c r="F192"/>
  <c r="F193"/>
  <c r="F194"/>
  <c r="F195"/>
  <c r="F196"/>
  <c r="F197"/>
  <c r="F198"/>
  <c r="F200"/>
  <c r="F201"/>
  <c r="F202"/>
  <c r="F203"/>
  <c r="F204"/>
  <c r="F206"/>
  <c r="F207"/>
  <c r="F208"/>
  <c r="F209"/>
  <c r="F210"/>
  <c r="F212"/>
  <c r="F213"/>
  <c r="F214"/>
  <c r="F215"/>
  <c r="F216"/>
  <c r="F217"/>
  <c r="F219"/>
  <c r="F220"/>
  <c r="F221"/>
  <c r="F222"/>
  <c r="F223"/>
  <c r="F224"/>
  <c r="F225"/>
  <c r="F226"/>
  <c r="F227"/>
  <c r="F228"/>
  <c r="F229"/>
  <c r="F230"/>
  <c r="F231"/>
  <c r="F232"/>
  <c r="F234"/>
  <c r="F235"/>
  <c r="F238"/>
  <c r="F239"/>
  <c r="F240"/>
  <c r="F241"/>
  <c r="F242"/>
  <c r="F243"/>
  <c r="F245"/>
  <c r="F246"/>
  <c r="F248"/>
  <c r="F249"/>
  <c r="F251"/>
  <c r="F252"/>
  <c r="F253"/>
  <c r="F254"/>
  <c r="F255"/>
  <c r="F257"/>
  <c r="F258"/>
  <c r="F259"/>
  <c r="F260"/>
  <c r="F262"/>
  <c r="F264"/>
  <c r="F265"/>
  <c r="F266"/>
  <c r="F267"/>
  <c r="F269"/>
  <c r="F270"/>
  <c r="F271"/>
  <c r="F272"/>
  <c r="F273"/>
  <c r="F275"/>
  <c r="F276"/>
  <c r="F278"/>
  <c r="F280"/>
  <c r="F282"/>
  <c r="F284"/>
  <c r="F285"/>
  <c r="F286"/>
  <c r="F287"/>
  <c r="F288"/>
  <c r="F289"/>
  <c r="F290"/>
  <c r="F291"/>
  <c r="F292"/>
  <c r="F294"/>
  <c r="F297"/>
  <c r="F298"/>
  <c r="F300"/>
  <c r="G300" s="1"/>
  <c r="F301"/>
  <c r="G301" s="1"/>
  <c r="F302"/>
  <c r="G302" s="1"/>
  <c r="F303"/>
  <c r="G303" s="1"/>
  <c r="F304"/>
  <c r="G304" s="1"/>
  <c r="F305"/>
  <c r="G305" s="1"/>
  <c r="F306"/>
  <c r="G306" s="1"/>
  <c r="F307"/>
  <c r="G307" s="1"/>
  <c r="F308"/>
  <c r="G308" s="1"/>
  <c r="F309"/>
  <c r="G309" s="1"/>
  <c r="F311"/>
  <c r="F312"/>
  <c r="F313"/>
  <c r="F314"/>
  <c r="F315"/>
  <c r="F316"/>
  <c r="F318"/>
  <c r="F319"/>
  <c r="F320"/>
  <c r="F321"/>
  <c r="F322"/>
  <c r="F323"/>
  <c r="F324"/>
  <c r="F326"/>
  <c r="F327"/>
  <c r="F328"/>
  <c r="F329"/>
  <c r="F330"/>
  <c r="F331"/>
  <c r="F332"/>
  <c r="F333"/>
  <c r="F335"/>
  <c r="G335" s="1"/>
  <c r="G334" s="1"/>
  <c r="F336"/>
  <c r="G336" s="1"/>
  <c r="F337"/>
  <c r="G337" s="1"/>
  <c r="F338"/>
  <c r="G338" s="1"/>
  <c r="F339"/>
  <c r="F340"/>
  <c r="F341"/>
  <c r="F342"/>
  <c r="F343"/>
  <c r="F344"/>
  <c r="F345"/>
  <c r="F346"/>
  <c r="F347"/>
  <c r="F349"/>
  <c r="F350"/>
  <c r="F351"/>
  <c r="F352"/>
  <c r="F353"/>
  <c r="F354"/>
  <c r="F355"/>
  <c r="F356"/>
  <c r="F357"/>
  <c r="F359"/>
  <c r="F360"/>
  <c r="F361"/>
  <c r="F362"/>
  <c r="F363"/>
  <c r="F364"/>
  <c r="F365"/>
  <c r="F366"/>
  <c r="F367"/>
  <c r="F369"/>
  <c r="F370"/>
  <c r="F371"/>
  <c r="F372"/>
  <c r="F373"/>
  <c r="F374"/>
  <c r="F375"/>
  <c r="F377"/>
  <c r="F378"/>
  <c r="F379"/>
  <c r="F380"/>
  <c r="F381"/>
  <c r="F383"/>
  <c r="F384"/>
  <c r="G384" s="1"/>
  <c r="F387"/>
  <c r="F388"/>
  <c r="F389"/>
  <c r="F390"/>
  <c r="F392"/>
  <c r="F395"/>
  <c r="G395" s="1"/>
  <c r="F396"/>
  <c r="G396" s="1"/>
  <c r="F397"/>
  <c r="G397" s="1"/>
  <c r="F399"/>
  <c r="F400"/>
  <c r="G400" s="1"/>
  <c r="F401"/>
  <c r="F402"/>
  <c r="F403"/>
  <c r="F405"/>
  <c r="F406"/>
  <c r="F407"/>
  <c r="F408"/>
  <c r="F409"/>
  <c r="F411"/>
  <c r="F412"/>
  <c r="F413"/>
  <c r="F415"/>
  <c r="F416"/>
  <c r="F417"/>
  <c r="F419"/>
  <c r="F420"/>
  <c r="F421"/>
  <c r="F423"/>
  <c r="F424"/>
  <c r="F425"/>
  <c r="F426"/>
  <c r="F427"/>
  <c r="F429"/>
  <c r="G429" s="1"/>
  <c r="F430"/>
  <c r="F431"/>
  <c r="F432"/>
  <c r="F433"/>
  <c r="F434"/>
  <c r="G434" s="1"/>
  <c r="F436"/>
  <c r="G436" s="1"/>
  <c r="F439"/>
  <c r="F440"/>
  <c r="F441"/>
  <c r="F442"/>
  <c r="F444"/>
  <c r="F445"/>
  <c r="F446"/>
  <c r="F447"/>
  <c r="F448"/>
  <c r="F449"/>
  <c r="F450"/>
  <c r="F451"/>
  <c r="F453"/>
  <c r="F454"/>
  <c r="F455"/>
  <c r="F456"/>
  <c r="F457"/>
  <c r="F459"/>
  <c r="F460"/>
  <c r="F461"/>
  <c r="F462"/>
  <c r="F464"/>
  <c r="F465"/>
  <c r="F466"/>
  <c r="F467"/>
  <c r="F469"/>
  <c r="F470"/>
  <c r="F471"/>
  <c r="F472"/>
  <c r="F474"/>
  <c r="F475"/>
  <c r="F476"/>
  <c r="F477"/>
  <c r="F478"/>
  <c r="F479"/>
  <c r="F481"/>
  <c r="F482"/>
  <c r="F483"/>
  <c r="F485"/>
  <c r="F486"/>
  <c r="F487"/>
  <c r="F489"/>
  <c r="F490"/>
  <c r="F491"/>
  <c r="F492"/>
  <c r="F495"/>
  <c r="F496"/>
  <c r="F497"/>
  <c r="G497" s="1"/>
  <c r="F498"/>
  <c r="F499"/>
  <c r="F500"/>
  <c r="F501"/>
  <c r="F502"/>
  <c r="F503"/>
  <c r="F504"/>
  <c r="F505"/>
  <c r="F506"/>
  <c r="F507"/>
  <c r="F508"/>
  <c r="F509"/>
  <c r="F511"/>
  <c r="F512"/>
  <c r="F513"/>
  <c r="F514"/>
  <c r="F515"/>
  <c r="F516"/>
  <c r="F517"/>
  <c r="F519"/>
  <c r="F520"/>
  <c r="F521"/>
  <c r="F522"/>
  <c r="F523"/>
  <c r="F524"/>
  <c r="F525"/>
  <c r="F526"/>
  <c r="F527"/>
  <c r="F528"/>
  <c r="F530"/>
  <c r="F531"/>
  <c r="F532"/>
  <c r="F533"/>
  <c r="F534"/>
  <c r="F535"/>
  <c r="F536"/>
  <c r="F537"/>
  <c r="F539"/>
  <c r="F540"/>
  <c r="F541"/>
  <c r="F542"/>
  <c r="F543"/>
  <c r="F544"/>
  <c r="F545"/>
  <c r="F547"/>
  <c r="F548"/>
  <c r="F549"/>
  <c r="G549" s="1"/>
  <c r="F552"/>
  <c r="F553"/>
  <c r="F554"/>
  <c r="F555"/>
  <c r="F556"/>
  <c r="F557"/>
  <c r="G557" s="1"/>
  <c r="F558"/>
  <c r="F559"/>
  <c r="F560"/>
  <c r="F561"/>
  <c r="F562"/>
  <c r="F563"/>
  <c r="F564"/>
  <c r="F565"/>
  <c r="F566"/>
  <c r="F567"/>
  <c r="F568"/>
  <c r="F569"/>
  <c r="F571"/>
  <c r="F572"/>
  <c r="F573"/>
  <c r="F574"/>
  <c r="F575"/>
  <c r="F576"/>
  <c r="G576" s="1"/>
  <c r="F577"/>
  <c r="G577" s="1"/>
  <c r="F579"/>
  <c r="F581"/>
  <c r="G581" s="1"/>
  <c r="F582"/>
  <c r="G582" s="1"/>
  <c r="F583"/>
  <c r="G583" s="1"/>
  <c r="F584"/>
  <c r="G584" s="1"/>
  <c r="F585"/>
  <c r="G585" s="1"/>
  <c r="F586"/>
  <c r="G586" s="1"/>
  <c r="F587"/>
  <c r="G587" s="1"/>
  <c r="F588"/>
  <c r="G588" s="1"/>
  <c r="F589"/>
  <c r="G589" s="1"/>
  <c r="F590"/>
  <c r="G590" s="1"/>
  <c r="F591"/>
  <c r="G591" s="1"/>
  <c r="F592"/>
  <c r="G592" s="1"/>
  <c r="F593"/>
  <c r="G593" s="1"/>
  <c r="F594"/>
  <c r="G594" s="1"/>
  <c r="F595"/>
  <c r="G595" s="1"/>
  <c r="F596"/>
  <c r="G596" s="1"/>
  <c r="F597"/>
  <c r="G597" s="1"/>
  <c r="F598"/>
  <c r="G598" s="1"/>
  <c r="F600"/>
  <c r="F601"/>
  <c r="F602"/>
  <c r="F604"/>
  <c r="F605"/>
  <c r="F606"/>
  <c r="G606" s="1"/>
  <c r="F607"/>
  <c r="F608"/>
  <c r="F609"/>
  <c r="F610"/>
  <c r="F611"/>
  <c r="F612"/>
  <c r="F614"/>
  <c r="G614" s="1"/>
  <c r="F615"/>
  <c r="G615" s="1"/>
  <c r="F616"/>
  <c r="F617"/>
  <c r="G617" s="1"/>
  <c r="F618"/>
  <c r="G618" s="1"/>
  <c r="F619"/>
  <c r="G619" s="1"/>
  <c r="F620"/>
  <c r="F622"/>
  <c r="G622" s="1"/>
  <c r="F623"/>
  <c r="G623" s="1"/>
  <c r="F624"/>
  <c r="G624" s="1"/>
  <c r="F625"/>
  <c r="F626"/>
  <c r="G626" s="1"/>
  <c r="F627"/>
  <c r="G627" s="1"/>
  <c r="F629"/>
  <c r="G629" s="1"/>
  <c r="F630"/>
  <c r="F631"/>
  <c r="G631" s="1"/>
  <c r="F632"/>
  <c r="G632" s="1"/>
  <c r="F633"/>
  <c r="G633" s="1"/>
  <c r="F634"/>
  <c r="F635"/>
  <c r="G635" s="1"/>
  <c r="F637"/>
  <c r="G637" s="1"/>
  <c r="F638"/>
  <c r="G638" s="1"/>
  <c r="F639"/>
  <c r="F640"/>
  <c r="G640" s="1"/>
  <c r="F641"/>
  <c r="G641" s="1"/>
  <c r="F642"/>
  <c r="G642" s="1"/>
  <c r="F643"/>
  <c r="F644"/>
  <c r="G644" s="1"/>
  <c r="F646"/>
  <c r="F647"/>
  <c r="F648"/>
  <c r="F649"/>
  <c r="F651"/>
  <c r="G651" s="1"/>
  <c r="F652"/>
  <c r="F654"/>
  <c r="G654" s="1"/>
  <c r="F655"/>
  <c r="G655" s="1"/>
  <c r="F657"/>
  <c r="G657" s="1"/>
  <c r="F658"/>
  <c r="F660"/>
  <c r="F661"/>
  <c r="F663"/>
  <c r="F664"/>
  <c r="F666"/>
  <c r="F667"/>
  <c r="G667" s="1"/>
  <c r="F668"/>
  <c r="F670"/>
  <c r="F671"/>
  <c r="F672"/>
  <c r="F674"/>
  <c r="G674" s="1"/>
  <c r="F675"/>
  <c r="G675" s="1"/>
  <c r="F676"/>
  <c r="F677"/>
  <c r="G677" s="1"/>
  <c r="F678"/>
  <c r="G678" s="1"/>
  <c r="F679"/>
  <c r="G679" s="1"/>
  <c r="F680"/>
  <c r="F682"/>
  <c r="F683"/>
  <c r="F685"/>
  <c r="G685" s="1"/>
  <c r="F688"/>
  <c r="F689"/>
  <c r="F690"/>
  <c r="F691"/>
  <c r="F693"/>
  <c r="F694"/>
  <c r="F695"/>
  <c r="F696"/>
  <c r="F697"/>
  <c r="F698"/>
  <c r="F699"/>
  <c r="F700"/>
  <c r="F701"/>
  <c r="F702"/>
  <c r="F703"/>
  <c r="F704"/>
  <c r="F705"/>
  <c r="F707"/>
  <c r="F708"/>
  <c r="G708" s="1"/>
  <c r="F709"/>
  <c r="G709" s="1"/>
  <c r="F711"/>
  <c r="F712"/>
  <c r="F713"/>
  <c r="F714"/>
  <c r="F715"/>
  <c r="F716"/>
  <c r="F717"/>
  <c r="F718"/>
  <c r="F719"/>
  <c r="F720"/>
  <c r="F721"/>
  <c r="F723"/>
  <c r="F724"/>
  <c r="F726"/>
  <c r="G726" s="1"/>
  <c r="F727"/>
  <c r="G727" s="1"/>
  <c r="F728"/>
  <c r="G728" s="1"/>
  <c r="F730"/>
  <c r="G730" s="1"/>
  <c r="F731"/>
  <c r="G731" s="1"/>
  <c r="F732"/>
  <c r="G732" s="1"/>
  <c r="F733"/>
  <c r="F734"/>
  <c r="G734" s="1"/>
  <c r="F735"/>
  <c r="F737"/>
  <c r="F738"/>
  <c r="G738" s="1"/>
  <c r="F739"/>
  <c r="F741"/>
  <c r="G741" s="1"/>
  <c r="F742"/>
  <c r="F743"/>
  <c r="G743" s="1"/>
  <c r="F745"/>
  <c r="F746"/>
  <c r="F748"/>
  <c r="F749"/>
  <c r="F750"/>
  <c r="F751"/>
  <c r="F752"/>
  <c r="F753"/>
  <c r="F754"/>
  <c r="F755"/>
  <c r="F757"/>
  <c r="F759"/>
  <c r="G759" s="1"/>
  <c r="F762"/>
  <c r="F763"/>
  <c r="F764"/>
  <c r="F765"/>
  <c r="F766"/>
  <c r="F767"/>
  <c r="F768"/>
  <c r="F769"/>
  <c r="F770"/>
  <c r="F772"/>
  <c r="F773"/>
  <c r="F774"/>
  <c r="F776"/>
  <c r="F777"/>
  <c r="G777" s="1"/>
  <c r="F778"/>
  <c r="F779"/>
  <c r="F780"/>
  <c r="F781"/>
  <c r="F782"/>
  <c r="F783"/>
  <c r="G783" s="1"/>
  <c r="F785"/>
  <c r="F786"/>
  <c r="F787"/>
  <c r="F788"/>
  <c r="F790"/>
  <c r="F791"/>
  <c r="F792"/>
  <c r="F793"/>
  <c r="F794"/>
  <c r="F795"/>
  <c r="F797"/>
  <c r="F798"/>
  <c r="F799"/>
  <c r="F800"/>
  <c r="F801"/>
  <c r="F803"/>
  <c r="F804"/>
  <c r="F806"/>
  <c r="F807"/>
  <c r="F809"/>
  <c r="F811"/>
  <c r="F813"/>
  <c r="F814"/>
  <c r="F815"/>
  <c r="F816"/>
  <c r="F817"/>
  <c r="F819"/>
  <c r="F821"/>
  <c r="F823"/>
  <c r="F824"/>
  <c r="F825"/>
  <c r="F826"/>
  <c r="F827"/>
  <c r="F828"/>
  <c r="F829"/>
  <c r="F830"/>
  <c r="F831"/>
  <c r="F832"/>
  <c r="F833"/>
  <c r="F834"/>
  <c r="F835"/>
  <c r="F836"/>
  <c r="F838"/>
  <c r="F841"/>
  <c r="F842"/>
  <c r="F843"/>
  <c r="F844"/>
  <c r="F845"/>
  <c r="F846"/>
  <c r="F847"/>
  <c r="F848"/>
  <c r="F849"/>
  <c r="F850"/>
  <c r="F852"/>
  <c r="F854"/>
  <c r="F855"/>
  <c r="F857"/>
  <c r="F859"/>
  <c r="F861"/>
  <c r="G861" s="1"/>
  <c r="F864"/>
  <c r="F865"/>
  <c r="F866"/>
  <c r="G866" s="1"/>
  <c r="F867"/>
  <c r="F868"/>
  <c r="F869"/>
  <c r="F870"/>
  <c r="G870" s="1"/>
  <c r="F871"/>
  <c r="F872"/>
  <c r="F873"/>
  <c r="F874"/>
  <c r="F875"/>
  <c r="F876"/>
  <c r="F877"/>
  <c r="F878"/>
  <c r="F879"/>
  <c r="F880"/>
  <c r="G880" s="1"/>
  <c r="F881"/>
  <c r="F882"/>
  <c r="G882" s="1"/>
  <c r="F883"/>
  <c r="F884"/>
  <c r="F885"/>
  <c r="F886"/>
  <c r="G886" s="1"/>
  <c r="F887"/>
  <c r="F888"/>
  <c r="G888" s="1"/>
  <c r="F890"/>
  <c r="F891"/>
  <c r="F892"/>
  <c r="F893"/>
  <c r="F894"/>
  <c r="F895"/>
  <c r="F896"/>
  <c r="F897"/>
  <c r="G897" s="1"/>
  <c r="F898"/>
  <c r="F899"/>
  <c r="G899" s="1"/>
  <c r="F900"/>
  <c r="G900" s="1"/>
  <c r="F901"/>
  <c r="G901" s="1"/>
  <c r="F902"/>
  <c r="F903"/>
  <c r="G903" s="1"/>
  <c r="F904"/>
  <c r="G904" s="1"/>
  <c r="F905"/>
  <c r="G905" s="1"/>
  <c r="F906"/>
  <c r="F907"/>
  <c r="G907" s="1"/>
  <c r="F908"/>
  <c r="G908" s="1"/>
  <c r="F909"/>
  <c r="G909" s="1"/>
  <c r="F910"/>
  <c r="F911"/>
  <c r="F912"/>
  <c r="F913"/>
  <c r="F915"/>
  <c r="F916"/>
  <c r="F917"/>
  <c r="F918"/>
  <c r="F919"/>
  <c r="F920"/>
  <c r="F921"/>
  <c r="F922"/>
  <c r="F923"/>
  <c r="F924"/>
  <c r="F925"/>
  <c r="F926"/>
  <c r="F927"/>
  <c r="F928"/>
  <c r="F929"/>
  <c r="F930"/>
  <c r="F931"/>
  <c r="F932"/>
  <c r="F933"/>
  <c r="F934"/>
  <c r="F935"/>
  <c r="F936"/>
  <c r="F937"/>
  <c r="F938"/>
  <c r="F939"/>
  <c r="F940"/>
  <c r="F941"/>
  <c r="F943"/>
  <c r="F944"/>
  <c r="F945"/>
  <c r="F946"/>
  <c r="F947"/>
  <c r="F948"/>
  <c r="F949"/>
  <c r="F950"/>
  <c r="F951"/>
  <c r="F952"/>
  <c r="F954"/>
  <c r="F955"/>
  <c r="F956"/>
  <c r="F957"/>
  <c r="F958"/>
  <c r="F959"/>
  <c r="F961"/>
  <c r="F962"/>
  <c r="F963"/>
  <c r="G963" s="1"/>
  <c r="F964"/>
  <c r="F965"/>
  <c r="F966"/>
  <c r="F968"/>
  <c r="F969"/>
  <c r="F971"/>
  <c r="F972"/>
  <c r="G972" s="1"/>
  <c r="F975"/>
  <c r="F976"/>
  <c r="F977"/>
  <c r="F978"/>
  <c r="F979"/>
  <c r="F980"/>
  <c r="F981"/>
  <c r="F982"/>
  <c r="F983"/>
  <c r="F984"/>
  <c r="F985"/>
  <c r="F986"/>
  <c r="F987"/>
  <c r="F988"/>
  <c r="F989"/>
  <c r="F990"/>
  <c r="F991"/>
  <c r="F992"/>
  <c r="F993"/>
  <c r="F994"/>
  <c r="F995"/>
  <c r="F996"/>
  <c r="F998"/>
  <c r="F999"/>
  <c r="F1000"/>
  <c r="F1001"/>
  <c r="F1002"/>
  <c r="F1003"/>
  <c r="F1004"/>
  <c r="F1005"/>
  <c r="F1006"/>
  <c r="F1008"/>
  <c r="F1009"/>
  <c r="F1010"/>
  <c r="F1011"/>
  <c r="F1012"/>
  <c r="F1013"/>
  <c r="F1014"/>
  <c r="F1015"/>
  <c r="F1016"/>
  <c r="F1018"/>
  <c r="F1019"/>
  <c r="F1020"/>
  <c r="F1021"/>
  <c r="F1023"/>
  <c r="F1024"/>
  <c r="F1025"/>
  <c r="F1026"/>
  <c r="F1027"/>
  <c r="F1028"/>
  <c r="F1030"/>
  <c r="F1031"/>
  <c r="F1032"/>
  <c r="F1033"/>
  <c r="F1035"/>
  <c r="F1036"/>
  <c r="F1039"/>
  <c r="F1040"/>
  <c r="F1041"/>
  <c r="F1042"/>
  <c r="F1043"/>
  <c r="F1044"/>
  <c r="F1045"/>
  <c r="F1046"/>
  <c r="F1047"/>
  <c r="F1049"/>
  <c r="F1050"/>
  <c r="F1051"/>
  <c r="F1052"/>
  <c r="F1053"/>
  <c r="F1054"/>
  <c r="F1055"/>
  <c r="F1056"/>
  <c r="F1057"/>
  <c r="F1058"/>
  <c r="F1059"/>
  <c r="F1060"/>
  <c r="F1061"/>
  <c r="F1062"/>
  <c r="F1063"/>
  <c r="F1065"/>
  <c r="F1066"/>
  <c r="F1067"/>
  <c r="F1068"/>
  <c r="F1070"/>
  <c r="F1071"/>
  <c r="F1072"/>
  <c r="F1073"/>
  <c r="F1074"/>
  <c r="F1075"/>
  <c r="F1076"/>
  <c r="F1077"/>
  <c r="F1078"/>
  <c r="F1079"/>
  <c r="F1081"/>
  <c r="F1082"/>
  <c r="F1083"/>
  <c r="F1084"/>
  <c r="F1085"/>
  <c r="F1086"/>
  <c r="F1088"/>
  <c r="F1089"/>
  <c r="F1090"/>
  <c r="F1091"/>
  <c r="F1092"/>
  <c r="F1093"/>
  <c r="G1093" s="1"/>
  <c r="F1095"/>
  <c r="F1096"/>
  <c r="F1097"/>
  <c r="F1098"/>
  <c r="F1099"/>
  <c r="F1102"/>
  <c r="F1103"/>
  <c r="F1104"/>
  <c r="F1105"/>
  <c r="F1106"/>
  <c r="F1107"/>
  <c r="F1108"/>
  <c r="F1109"/>
  <c r="F1110"/>
  <c r="F1112"/>
  <c r="F1113"/>
  <c r="F1114"/>
  <c r="F1115"/>
  <c r="F1116"/>
  <c r="F1118"/>
  <c r="F1119"/>
  <c r="F1122"/>
  <c r="F1123"/>
  <c r="F1124"/>
  <c r="F1125"/>
  <c r="F1126"/>
  <c r="F1127"/>
  <c r="F1129"/>
  <c r="F1130"/>
  <c r="F1131"/>
  <c r="F1132"/>
  <c r="F1133"/>
  <c r="F1134"/>
  <c r="F1135"/>
  <c r="F1136"/>
  <c r="F1137"/>
  <c r="F1139"/>
  <c r="F1140"/>
  <c r="F1141"/>
  <c r="F1142"/>
  <c r="F1143"/>
  <c r="F1145"/>
  <c r="F1146"/>
  <c r="F1148"/>
  <c r="F1149"/>
  <c r="F1151"/>
  <c r="F1152"/>
  <c r="F1153"/>
  <c r="F1154"/>
  <c r="F1155"/>
  <c r="F1156"/>
  <c r="F1157"/>
  <c r="F1158"/>
  <c r="F1159"/>
  <c r="F1162"/>
  <c r="F1163"/>
  <c r="F1164"/>
  <c r="F1165"/>
  <c r="F1166"/>
  <c r="F1167"/>
  <c r="F1168"/>
  <c r="F1169"/>
  <c r="F1170"/>
  <c r="F1171"/>
  <c r="F1172"/>
  <c r="F1173"/>
  <c r="F1174"/>
  <c r="F1175"/>
  <c r="F1176"/>
  <c r="F1177"/>
  <c r="F1178"/>
  <c r="F1179"/>
  <c r="F1180"/>
  <c r="F1181"/>
  <c r="F1182"/>
  <c r="F1183"/>
  <c r="F1184"/>
  <c r="F1185"/>
  <c r="F1186"/>
  <c r="F1187"/>
  <c r="F1189"/>
  <c r="F1190"/>
  <c r="F1191"/>
  <c r="F1192"/>
  <c r="F1193"/>
  <c r="F1194"/>
  <c r="F1195"/>
  <c r="F1196"/>
  <c r="F1197"/>
  <c r="F1198"/>
  <c r="F1199"/>
  <c r="F1200"/>
  <c r="F1201"/>
  <c r="F1202"/>
  <c r="F1204"/>
  <c r="F1207"/>
  <c r="F1208"/>
  <c r="F1209"/>
  <c r="F1210"/>
  <c r="F1211"/>
  <c r="F1212"/>
  <c r="F1213"/>
  <c r="F1214"/>
  <c r="F1215"/>
  <c r="F1216"/>
  <c r="F1218"/>
  <c r="F1219"/>
  <c r="F1220"/>
  <c r="F1221"/>
  <c r="F1222"/>
  <c r="F1224"/>
  <c r="F1225"/>
  <c r="F1226"/>
  <c r="F1229"/>
  <c r="F1230"/>
  <c r="F1231"/>
  <c r="F1232"/>
  <c r="F1233"/>
  <c r="F1234"/>
  <c r="F1235"/>
  <c r="F1236"/>
  <c r="F1237"/>
  <c r="F1238"/>
  <c r="F1239"/>
  <c r="F1240"/>
  <c r="F1241"/>
  <c r="F1242"/>
  <c r="F1243"/>
  <c r="F1244"/>
  <c r="F1245"/>
  <c r="F1247"/>
  <c r="F1248"/>
  <c r="F1249"/>
  <c r="F1250"/>
  <c r="F1251"/>
  <c r="F1253"/>
  <c r="F1254"/>
  <c r="F1255"/>
  <c r="F1256"/>
  <c r="F1257"/>
  <c r="F1258"/>
  <c r="F1259"/>
  <c r="F1260"/>
  <c r="F1261"/>
  <c r="F1262"/>
  <c r="F1263"/>
  <c r="F1264"/>
  <c r="F1265"/>
  <c r="F1266"/>
  <c r="F1267"/>
  <c r="F1268"/>
  <c r="F1269"/>
  <c r="F1272"/>
  <c r="F1273"/>
  <c r="F1274"/>
  <c r="F1275"/>
  <c r="F1276"/>
  <c r="F1277"/>
  <c r="F1278"/>
  <c r="F1279"/>
  <c r="F1280"/>
  <c r="F1281"/>
  <c r="F1282"/>
  <c r="F1284"/>
  <c r="F1285"/>
  <c r="F1286"/>
  <c r="F1287"/>
  <c r="F1288"/>
  <c r="F1290"/>
  <c r="F1291"/>
  <c r="F1292"/>
  <c r="F1293"/>
  <c r="F1294"/>
  <c r="F1296"/>
  <c r="F1297"/>
  <c r="F1298"/>
  <c r="F1299"/>
  <c r="F1300"/>
  <c r="F1301"/>
  <c r="F1302"/>
  <c r="F1304"/>
  <c r="F1305"/>
  <c r="F1306"/>
  <c r="F1307"/>
  <c r="F1308"/>
  <c r="F1309"/>
  <c r="F1310"/>
  <c r="F1311"/>
  <c r="F1312"/>
  <c r="F1313"/>
  <c r="F1314"/>
  <c r="F1315"/>
  <c r="F1317"/>
  <c r="F1318"/>
  <c r="F1319"/>
  <c r="F1321"/>
  <c r="F1322"/>
  <c r="F1323"/>
  <c r="F1325"/>
  <c r="F1326"/>
  <c r="F1329"/>
  <c r="G1329" s="1"/>
  <c r="F1331"/>
  <c r="F1333"/>
  <c r="F1334"/>
  <c r="F1336"/>
  <c r="F1337"/>
  <c r="F1338"/>
  <c r="F1339"/>
  <c r="F1341"/>
  <c r="F1342"/>
  <c r="F1343"/>
  <c r="G725" l="1"/>
  <c r="E7"/>
  <c r="E686"/>
  <c r="F686" s="1"/>
  <c r="E862"/>
  <c r="F29"/>
  <c r="E394"/>
  <c r="F394" s="1"/>
  <c r="G394" s="1"/>
  <c r="E393"/>
  <c r="E82" i="5"/>
  <c r="E81" s="1"/>
  <c r="E80" s="1"/>
  <c r="C82"/>
  <c r="C81" s="1"/>
  <c r="C80" s="1"/>
  <c r="E79"/>
  <c r="E76" s="1"/>
  <c r="C76"/>
  <c r="E75"/>
  <c r="C75"/>
  <c r="C67"/>
  <c r="E66"/>
  <c r="C62"/>
  <c r="E61"/>
  <c r="E58"/>
  <c r="C58"/>
  <c r="C52"/>
  <c r="E49"/>
  <c r="C49"/>
  <c r="E45"/>
  <c r="C45"/>
  <c r="E42"/>
  <c r="C42"/>
  <c r="E38"/>
  <c r="C38"/>
  <c r="C31"/>
  <c r="E31" s="1"/>
  <c r="E23"/>
  <c r="C12"/>
  <c r="E12" s="1"/>
  <c r="C7"/>
  <c r="E7" s="1"/>
  <c r="G1350" i="4"/>
  <c r="D1350"/>
  <c r="C1350"/>
  <c r="G1346"/>
  <c r="G1344" s="1"/>
  <c r="D1346"/>
  <c r="D1344" s="1"/>
  <c r="C1346"/>
  <c r="C1344" s="1"/>
  <c r="G1340"/>
  <c r="D1340"/>
  <c r="F1340" s="1"/>
  <c r="C1340"/>
  <c r="G1335"/>
  <c r="G1332" s="1"/>
  <c r="D1335"/>
  <c r="F1335" s="1"/>
  <c r="C1335"/>
  <c r="C1332" s="1"/>
  <c r="D1332"/>
  <c r="F1332" s="1"/>
  <c r="G1330"/>
  <c r="D1330"/>
  <c r="C1330"/>
  <c r="G1328"/>
  <c r="G1327" s="1"/>
  <c r="D1328"/>
  <c r="F1328" s="1"/>
  <c r="C1328"/>
  <c r="G1324"/>
  <c r="D1324"/>
  <c r="F1324" s="1"/>
  <c r="C1324"/>
  <c r="G1320"/>
  <c r="D1320"/>
  <c r="F1320" s="1"/>
  <c r="C1320"/>
  <c r="G1316"/>
  <c r="D1316"/>
  <c r="F1316" s="1"/>
  <c r="C1316"/>
  <c r="G1303"/>
  <c r="D1303"/>
  <c r="F1303" s="1"/>
  <c r="C1303"/>
  <c r="G1295"/>
  <c r="D1295"/>
  <c r="F1295" s="1"/>
  <c r="C1295"/>
  <c r="G1289"/>
  <c r="D1289"/>
  <c r="F1289" s="1"/>
  <c r="C1289"/>
  <c r="G1283"/>
  <c r="D1283"/>
  <c r="F1283" s="1"/>
  <c r="C1283"/>
  <c r="G1271"/>
  <c r="D1271"/>
  <c r="F1271" s="1"/>
  <c r="C1271"/>
  <c r="C1258"/>
  <c r="G1252"/>
  <c r="D1252"/>
  <c r="F1252" s="1"/>
  <c r="C1252"/>
  <c r="G1246"/>
  <c r="D1246"/>
  <c r="C1246"/>
  <c r="G1228"/>
  <c r="D1228"/>
  <c r="F1228" s="1"/>
  <c r="C1228"/>
  <c r="G1223"/>
  <c r="D1223"/>
  <c r="F1223" s="1"/>
  <c r="C1223"/>
  <c r="G1217"/>
  <c r="D1217"/>
  <c r="F1217" s="1"/>
  <c r="C1217"/>
  <c r="G1206"/>
  <c r="D1206"/>
  <c r="F1206" s="1"/>
  <c r="C1206"/>
  <c r="G1203"/>
  <c r="D1203"/>
  <c r="F1203" s="1"/>
  <c r="C1203"/>
  <c r="G1188"/>
  <c r="D1188"/>
  <c r="F1188" s="1"/>
  <c r="C1188"/>
  <c r="G1161"/>
  <c r="D1161"/>
  <c r="C1161"/>
  <c r="G1150"/>
  <c r="D1150"/>
  <c r="F1150" s="1"/>
  <c r="C1150"/>
  <c r="G1147"/>
  <c r="D1147"/>
  <c r="F1147" s="1"/>
  <c r="C1147"/>
  <c r="G1144"/>
  <c r="D1144"/>
  <c r="F1144" s="1"/>
  <c r="C1144"/>
  <c r="G1138"/>
  <c r="D1138"/>
  <c r="F1138" s="1"/>
  <c r="C1138"/>
  <c r="G1128"/>
  <c r="D1128"/>
  <c r="F1128" s="1"/>
  <c r="C1128"/>
  <c r="G1121"/>
  <c r="D1121"/>
  <c r="F1121" s="1"/>
  <c r="C1121"/>
  <c r="G1117"/>
  <c r="D1117"/>
  <c r="F1117" s="1"/>
  <c r="C1117"/>
  <c r="G1111"/>
  <c r="D1111"/>
  <c r="F1111" s="1"/>
  <c r="C1111"/>
  <c r="G1101"/>
  <c r="D1101"/>
  <c r="F1101" s="1"/>
  <c r="C1101"/>
  <c r="G1094"/>
  <c r="D1094"/>
  <c r="F1094" s="1"/>
  <c r="C1094"/>
  <c r="G1087"/>
  <c r="D1087"/>
  <c r="F1087" s="1"/>
  <c r="C1087"/>
  <c r="G1080"/>
  <c r="D1080"/>
  <c r="F1080" s="1"/>
  <c r="C1080"/>
  <c r="G1069"/>
  <c r="D1069"/>
  <c r="F1069" s="1"/>
  <c r="C1069"/>
  <c r="G1064"/>
  <c r="D1064"/>
  <c r="F1064" s="1"/>
  <c r="C1064"/>
  <c r="G1048"/>
  <c r="D1048"/>
  <c r="F1048" s="1"/>
  <c r="C1048"/>
  <c r="G1038"/>
  <c r="D1038"/>
  <c r="F1038" s="1"/>
  <c r="C1038"/>
  <c r="G1034"/>
  <c r="D1034"/>
  <c r="F1034" s="1"/>
  <c r="C1034"/>
  <c r="G1029"/>
  <c r="D1029"/>
  <c r="F1029" s="1"/>
  <c r="C1029"/>
  <c r="G1022"/>
  <c r="D1022"/>
  <c r="F1022" s="1"/>
  <c r="C1022"/>
  <c r="G1017"/>
  <c r="D1017"/>
  <c r="F1017" s="1"/>
  <c r="C1017"/>
  <c r="G1007"/>
  <c r="D1007"/>
  <c r="F1007" s="1"/>
  <c r="C1007"/>
  <c r="G997"/>
  <c r="D997"/>
  <c r="F997" s="1"/>
  <c r="C997"/>
  <c r="G974"/>
  <c r="D974"/>
  <c r="F974" s="1"/>
  <c r="C974"/>
  <c r="G970"/>
  <c r="D970"/>
  <c r="F970" s="1"/>
  <c r="C970"/>
  <c r="G967"/>
  <c r="D967"/>
  <c r="F967" s="1"/>
  <c r="C967"/>
  <c r="G960"/>
  <c r="D960"/>
  <c r="F960" s="1"/>
  <c r="C960"/>
  <c r="G953"/>
  <c r="D953"/>
  <c r="F953" s="1"/>
  <c r="C953"/>
  <c r="G942"/>
  <c r="D942"/>
  <c r="F942" s="1"/>
  <c r="C942"/>
  <c r="G914"/>
  <c r="D914"/>
  <c r="F914" s="1"/>
  <c r="C914"/>
  <c r="G889"/>
  <c r="D889"/>
  <c r="F889" s="1"/>
  <c r="C889"/>
  <c r="G863"/>
  <c r="D863"/>
  <c r="F863" s="1"/>
  <c r="C863"/>
  <c r="G860"/>
  <c r="D860"/>
  <c r="F860" s="1"/>
  <c r="C860"/>
  <c r="G858"/>
  <c r="D858"/>
  <c r="F858" s="1"/>
  <c r="C858"/>
  <c r="G856"/>
  <c r="D856"/>
  <c r="F856" s="1"/>
  <c r="C856"/>
  <c r="G853"/>
  <c r="D853"/>
  <c r="F853" s="1"/>
  <c r="C853"/>
  <c r="G851"/>
  <c r="D851"/>
  <c r="F851" s="1"/>
  <c r="C851"/>
  <c r="G840"/>
  <c r="D840"/>
  <c r="F840" s="1"/>
  <c r="C840"/>
  <c r="G837"/>
  <c r="D837"/>
  <c r="F837" s="1"/>
  <c r="C837"/>
  <c r="G822"/>
  <c r="D822"/>
  <c r="F822" s="1"/>
  <c r="C822"/>
  <c r="G820"/>
  <c r="D820"/>
  <c r="F820" s="1"/>
  <c r="C820"/>
  <c r="G818"/>
  <c r="D818"/>
  <c r="F818" s="1"/>
  <c r="C818"/>
  <c r="G812"/>
  <c r="D812"/>
  <c r="F812" s="1"/>
  <c r="C812"/>
  <c r="G810"/>
  <c r="D810"/>
  <c r="F810" s="1"/>
  <c r="C810"/>
  <c r="G808"/>
  <c r="D808"/>
  <c r="F808" s="1"/>
  <c r="C808"/>
  <c r="G805"/>
  <c r="D805"/>
  <c r="F805" s="1"/>
  <c r="C805"/>
  <c r="G802"/>
  <c r="D802"/>
  <c r="F802" s="1"/>
  <c r="C802"/>
  <c r="G796"/>
  <c r="D796"/>
  <c r="F796" s="1"/>
  <c r="C796"/>
  <c r="G789"/>
  <c r="D789"/>
  <c r="F789" s="1"/>
  <c r="C789"/>
  <c r="G784"/>
  <c r="D784"/>
  <c r="F784" s="1"/>
  <c r="C784"/>
  <c r="G775"/>
  <c r="D775"/>
  <c r="F775" s="1"/>
  <c r="C775"/>
  <c r="G771"/>
  <c r="D771"/>
  <c r="F771" s="1"/>
  <c r="C771"/>
  <c r="G761"/>
  <c r="D761"/>
  <c r="F761" s="1"/>
  <c r="C761"/>
  <c r="G758"/>
  <c r="D758"/>
  <c r="F758" s="1"/>
  <c r="C758"/>
  <c r="G756"/>
  <c r="D756"/>
  <c r="F756" s="1"/>
  <c r="C756"/>
  <c r="G747"/>
  <c r="D747"/>
  <c r="F747" s="1"/>
  <c r="C747"/>
  <c r="G744"/>
  <c r="D744"/>
  <c r="F744" s="1"/>
  <c r="C744"/>
  <c r="G740"/>
  <c r="D740"/>
  <c r="F740" s="1"/>
  <c r="C740"/>
  <c r="G736"/>
  <c r="D736"/>
  <c r="F736" s="1"/>
  <c r="C736"/>
  <c r="G729"/>
  <c r="D729"/>
  <c r="F729" s="1"/>
  <c r="C729"/>
  <c r="D725"/>
  <c r="F725" s="1"/>
  <c r="C725"/>
  <c r="G722"/>
  <c r="D722"/>
  <c r="F722" s="1"/>
  <c r="C722"/>
  <c r="G710"/>
  <c r="D710"/>
  <c r="F710" s="1"/>
  <c r="C710"/>
  <c r="G706"/>
  <c r="D706"/>
  <c r="F706" s="1"/>
  <c r="C706"/>
  <c r="G692"/>
  <c r="D692"/>
  <c r="F692" s="1"/>
  <c r="C692"/>
  <c r="G687"/>
  <c r="D687"/>
  <c r="F687" s="1"/>
  <c r="C687"/>
  <c r="G684"/>
  <c r="D684"/>
  <c r="F684" s="1"/>
  <c r="C684"/>
  <c r="G681"/>
  <c r="D681"/>
  <c r="F681" s="1"/>
  <c r="C681"/>
  <c r="G673"/>
  <c r="D673"/>
  <c r="F673" s="1"/>
  <c r="C673"/>
  <c r="G669"/>
  <c r="D669"/>
  <c r="F669" s="1"/>
  <c r="C669"/>
  <c r="G665"/>
  <c r="D665"/>
  <c r="F665" s="1"/>
  <c r="C665"/>
  <c r="G662"/>
  <c r="D662"/>
  <c r="F662" s="1"/>
  <c r="C662"/>
  <c r="G659"/>
  <c r="D659"/>
  <c r="F659" s="1"/>
  <c r="C659"/>
  <c r="G656"/>
  <c r="D656"/>
  <c r="F656" s="1"/>
  <c r="C656"/>
  <c r="G653"/>
  <c r="D653"/>
  <c r="F653" s="1"/>
  <c r="C653"/>
  <c r="G650"/>
  <c r="D650"/>
  <c r="F650" s="1"/>
  <c r="C650"/>
  <c r="D645"/>
  <c r="F645" s="1"/>
  <c r="C645"/>
  <c r="G636"/>
  <c r="D636"/>
  <c r="F636" s="1"/>
  <c r="C636"/>
  <c r="G628"/>
  <c r="D628"/>
  <c r="F628" s="1"/>
  <c r="C628"/>
  <c r="G621"/>
  <c r="D621"/>
  <c r="F621" s="1"/>
  <c r="C621"/>
  <c r="G613"/>
  <c r="D613"/>
  <c r="F613" s="1"/>
  <c r="C613"/>
  <c r="G603"/>
  <c r="D603"/>
  <c r="F603" s="1"/>
  <c r="C603"/>
  <c r="G599"/>
  <c r="D599"/>
  <c r="F599" s="1"/>
  <c r="C599"/>
  <c r="G580"/>
  <c r="D580"/>
  <c r="F580" s="1"/>
  <c r="C580"/>
  <c r="G578"/>
  <c r="D578"/>
  <c r="F578" s="1"/>
  <c r="C578"/>
  <c r="G570"/>
  <c r="D570"/>
  <c r="F570" s="1"/>
  <c r="C570"/>
  <c r="G551"/>
  <c r="D551"/>
  <c r="F551" s="1"/>
  <c r="C551"/>
  <c r="G546"/>
  <c r="D546"/>
  <c r="F546" s="1"/>
  <c r="C546"/>
  <c r="G538"/>
  <c r="D538"/>
  <c r="F538" s="1"/>
  <c r="C538"/>
  <c r="G529"/>
  <c r="D529"/>
  <c r="F529" s="1"/>
  <c r="C529"/>
  <c r="G518"/>
  <c r="D518"/>
  <c r="F518" s="1"/>
  <c r="C518"/>
  <c r="G510"/>
  <c r="D510"/>
  <c r="F510" s="1"/>
  <c r="C510"/>
  <c r="G494"/>
  <c r="D494"/>
  <c r="F494" s="1"/>
  <c r="C494"/>
  <c r="G488"/>
  <c r="D488"/>
  <c r="F488" s="1"/>
  <c r="C488"/>
  <c r="G484"/>
  <c r="D484"/>
  <c r="F484" s="1"/>
  <c r="C484"/>
  <c r="G480"/>
  <c r="D480"/>
  <c r="F480" s="1"/>
  <c r="C480"/>
  <c r="G473"/>
  <c r="D473"/>
  <c r="F473" s="1"/>
  <c r="C473"/>
  <c r="G468"/>
  <c r="D468"/>
  <c r="F468" s="1"/>
  <c r="C468"/>
  <c r="G463"/>
  <c r="D463"/>
  <c r="F463" s="1"/>
  <c r="C463"/>
  <c r="G458"/>
  <c r="D458"/>
  <c r="F458" s="1"/>
  <c r="C458"/>
  <c r="G452"/>
  <c r="D452"/>
  <c r="F452" s="1"/>
  <c r="C452"/>
  <c r="G443"/>
  <c r="D443"/>
  <c r="F443" s="1"/>
  <c r="C443"/>
  <c r="G438"/>
  <c r="D438"/>
  <c r="F438" s="1"/>
  <c r="C438"/>
  <c r="G435"/>
  <c r="D435"/>
  <c r="F435" s="1"/>
  <c r="C435"/>
  <c r="G428"/>
  <c r="D428"/>
  <c r="F428" s="1"/>
  <c r="C428"/>
  <c r="G422"/>
  <c r="D422"/>
  <c r="F422" s="1"/>
  <c r="C422"/>
  <c r="G418"/>
  <c r="D418"/>
  <c r="F418" s="1"/>
  <c r="C418"/>
  <c r="G414"/>
  <c r="D414"/>
  <c r="F414" s="1"/>
  <c r="C414"/>
  <c r="G410"/>
  <c r="D410"/>
  <c r="F410" s="1"/>
  <c r="C410"/>
  <c r="G404"/>
  <c r="D404"/>
  <c r="F404" s="1"/>
  <c r="C404"/>
  <c r="G398"/>
  <c r="D398"/>
  <c r="F398" s="1"/>
  <c r="C398"/>
  <c r="D391"/>
  <c r="C391"/>
  <c r="G386"/>
  <c r="D386"/>
  <c r="F386" s="1"/>
  <c r="C386"/>
  <c r="G382"/>
  <c r="D382"/>
  <c r="F382" s="1"/>
  <c r="C382"/>
  <c r="G376"/>
  <c r="D376"/>
  <c r="F376" s="1"/>
  <c r="C376"/>
  <c r="G368"/>
  <c r="D368"/>
  <c r="F368" s="1"/>
  <c r="C368"/>
  <c r="G358"/>
  <c r="D358"/>
  <c r="F358" s="1"/>
  <c r="C358"/>
  <c r="G348"/>
  <c r="D348"/>
  <c r="F348" s="1"/>
  <c r="C348"/>
  <c r="D334"/>
  <c r="F334" s="1"/>
  <c r="C334"/>
  <c r="G325"/>
  <c r="D325"/>
  <c r="F325" s="1"/>
  <c r="C325"/>
  <c r="G317"/>
  <c r="D317"/>
  <c r="F317" s="1"/>
  <c r="C317"/>
  <c r="G310"/>
  <c r="D310"/>
  <c r="F310" s="1"/>
  <c r="C310"/>
  <c r="G299"/>
  <c r="D299"/>
  <c r="F299" s="1"/>
  <c r="C299"/>
  <c r="G296"/>
  <c r="D296"/>
  <c r="F296" s="1"/>
  <c r="C296"/>
  <c r="G293"/>
  <c r="D293"/>
  <c r="F293" s="1"/>
  <c r="C293"/>
  <c r="G283"/>
  <c r="D283"/>
  <c r="F283" s="1"/>
  <c r="C283"/>
  <c r="G281"/>
  <c r="D281"/>
  <c r="F281" s="1"/>
  <c r="C281"/>
  <c r="G279"/>
  <c r="D279"/>
  <c r="F279" s="1"/>
  <c r="C279"/>
  <c r="G277"/>
  <c r="D277"/>
  <c r="F277" s="1"/>
  <c r="C277"/>
  <c r="G274"/>
  <c r="D274"/>
  <c r="F274" s="1"/>
  <c r="C274"/>
  <c r="G268"/>
  <c r="D268"/>
  <c r="F268" s="1"/>
  <c r="C268"/>
  <c r="G263"/>
  <c r="D263"/>
  <c r="F263" s="1"/>
  <c r="C263"/>
  <c r="G261"/>
  <c r="D261"/>
  <c r="F261" s="1"/>
  <c r="C261"/>
  <c r="G256"/>
  <c r="D256"/>
  <c r="F256" s="1"/>
  <c r="C256"/>
  <c r="G250"/>
  <c r="D250"/>
  <c r="F250" s="1"/>
  <c r="C250"/>
  <c r="G247"/>
  <c r="D247"/>
  <c r="F247" s="1"/>
  <c r="C247"/>
  <c r="G244"/>
  <c r="D244"/>
  <c r="F244" s="1"/>
  <c r="C244"/>
  <c r="G237"/>
  <c r="D237"/>
  <c r="F237" s="1"/>
  <c r="C237"/>
  <c r="G233"/>
  <c r="D233"/>
  <c r="F233" s="1"/>
  <c r="C233"/>
  <c r="G218"/>
  <c r="D218"/>
  <c r="F218" s="1"/>
  <c r="C218"/>
  <c r="G211"/>
  <c r="D211"/>
  <c r="F211" s="1"/>
  <c r="C211"/>
  <c r="G205"/>
  <c r="D205"/>
  <c r="F205" s="1"/>
  <c r="C205"/>
  <c r="G199"/>
  <c r="D199"/>
  <c r="F199" s="1"/>
  <c r="C199"/>
  <c r="G191"/>
  <c r="D191"/>
  <c r="F191" s="1"/>
  <c r="C191"/>
  <c r="G184"/>
  <c r="D184"/>
  <c r="F184" s="1"/>
  <c r="C184"/>
  <c r="G177"/>
  <c r="D177"/>
  <c r="F177" s="1"/>
  <c r="C177"/>
  <c r="G170"/>
  <c r="D170"/>
  <c r="F170" s="1"/>
  <c r="C170"/>
  <c r="D163"/>
  <c r="F163" s="1"/>
  <c r="C163"/>
  <c r="G156"/>
  <c r="D156"/>
  <c r="F156" s="1"/>
  <c r="C156"/>
  <c r="G150"/>
  <c r="D150"/>
  <c r="F150" s="1"/>
  <c r="C150"/>
  <c r="G142"/>
  <c r="D142"/>
  <c r="F142" s="1"/>
  <c r="C142"/>
  <c r="G135"/>
  <c r="D135"/>
  <c r="F135" s="1"/>
  <c r="C135"/>
  <c r="G123"/>
  <c r="D123"/>
  <c r="F123" s="1"/>
  <c r="C123"/>
  <c r="G112"/>
  <c r="D112"/>
  <c r="F112" s="1"/>
  <c r="C112"/>
  <c r="G103"/>
  <c r="D103"/>
  <c r="F103" s="1"/>
  <c r="C103"/>
  <c r="G90"/>
  <c r="D90"/>
  <c r="F90" s="1"/>
  <c r="C90"/>
  <c r="G81"/>
  <c r="D81"/>
  <c r="F81" s="1"/>
  <c r="C81"/>
  <c r="G73"/>
  <c r="D73"/>
  <c r="F73" s="1"/>
  <c r="C73"/>
  <c r="G62"/>
  <c r="C62"/>
  <c r="G51"/>
  <c r="D51"/>
  <c r="F51" s="1"/>
  <c r="C51"/>
  <c r="G40"/>
  <c r="D40"/>
  <c r="F40" s="1"/>
  <c r="C40"/>
  <c r="G29"/>
  <c r="C29"/>
  <c r="G20"/>
  <c r="D20"/>
  <c r="F20" s="1"/>
  <c r="C20"/>
  <c r="C30" i="3"/>
  <c r="C21"/>
  <c r="C6"/>
  <c r="C5" s="1"/>
  <c r="C70" s="1"/>
  <c r="G645" i="4" l="1"/>
  <c r="C1120"/>
  <c r="D1205"/>
  <c r="F1205" s="1"/>
  <c r="C1160"/>
  <c r="C6" i="5"/>
  <c r="E6"/>
  <c r="D1160" i="4"/>
  <c r="F1160" s="1"/>
  <c r="F1161"/>
  <c r="C1205"/>
  <c r="E391"/>
  <c r="E385" s="1"/>
  <c r="E6" s="1"/>
  <c r="F393"/>
  <c r="G393" s="1"/>
  <c r="G391" s="1"/>
  <c r="G385" s="1"/>
  <c r="D1327"/>
  <c r="F1327" s="1"/>
  <c r="F1330"/>
  <c r="D1227"/>
  <c r="F1227" s="1"/>
  <c r="F1246"/>
  <c r="C862"/>
  <c r="G1160"/>
  <c r="G276"/>
  <c r="G437"/>
  <c r="G686"/>
  <c r="C760"/>
  <c r="D760"/>
  <c r="F760" s="1"/>
  <c r="C1037"/>
  <c r="D1037"/>
  <c r="F1037" s="1"/>
  <c r="G1037"/>
  <c r="D1120"/>
  <c r="F1120" s="1"/>
  <c r="G1227"/>
  <c r="C236"/>
  <c r="C493"/>
  <c r="D493"/>
  <c r="F493" s="1"/>
  <c r="G493"/>
  <c r="D550"/>
  <c r="F550" s="1"/>
  <c r="C839"/>
  <c r="D839"/>
  <c r="F839" s="1"/>
  <c r="G839"/>
  <c r="G862"/>
  <c r="C1100"/>
  <c r="D1100"/>
  <c r="F1100" s="1"/>
  <c r="G1100"/>
  <c r="G550"/>
  <c r="C276"/>
  <c r="D295"/>
  <c r="F295" s="1"/>
  <c r="D862"/>
  <c r="F862" s="1"/>
  <c r="G1205"/>
  <c r="D7"/>
  <c r="C295"/>
  <c r="D385"/>
  <c r="D437"/>
  <c r="F437" s="1"/>
  <c r="G760"/>
  <c r="G973"/>
  <c r="C973"/>
  <c r="D973"/>
  <c r="F973" s="1"/>
  <c r="G1120"/>
  <c r="C1227"/>
  <c r="G7"/>
  <c r="C7"/>
  <c r="D236"/>
  <c r="F236" s="1"/>
  <c r="G236"/>
  <c r="G295"/>
  <c r="C385"/>
  <c r="C437"/>
  <c r="C550"/>
  <c r="C686"/>
  <c r="D1270"/>
  <c r="F1270" s="1"/>
  <c r="C1327"/>
  <c r="F391" l="1"/>
  <c r="G6"/>
  <c r="F385"/>
  <c r="F7"/>
  <c r="D6"/>
  <c r="C6"/>
  <c r="F6" l="1"/>
  <c r="F1356" s="1"/>
</calcChain>
</file>

<file path=xl/sharedStrings.xml><?xml version="1.0" encoding="utf-8"?>
<sst xmlns="http://schemas.openxmlformats.org/spreadsheetml/2006/main" count="1524" uniqueCount="1191">
  <si>
    <t>单位:万元</t>
  </si>
  <si>
    <t>科目号</t>
  </si>
  <si>
    <t>科目名称</t>
  </si>
  <si>
    <t>2021年预算</t>
  </si>
  <si>
    <t>调整预算数</t>
  </si>
  <si>
    <t>预计完成数</t>
  </si>
  <si>
    <t>一、一般公共预算收入</t>
  </si>
  <si>
    <t>税收收入</t>
  </si>
  <si>
    <t>增值税</t>
  </si>
  <si>
    <t>企业所得税</t>
  </si>
  <si>
    <t>个人所得税</t>
  </si>
  <si>
    <t>资源税</t>
  </si>
  <si>
    <t>城市维护建设税</t>
  </si>
  <si>
    <t>房产税</t>
  </si>
  <si>
    <t>印花税</t>
  </si>
  <si>
    <t>城镇土地使用税</t>
  </si>
  <si>
    <t>土地增值税</t>
  </si>
  <si>
    <t>车船税</t>
  </si>
  <si>
    <t>耕地占用税</t>
  </si>
  <si>
    <t>契税</t>
  </si>
  <si>
    <t>环境保护税</t>
  </si>
  <si>
    <t>其他税收收入</t>
  </si>
  <si>
    <t>非税收入</t>
  </si>
  <si>
    <t>专项收入</t>
  </si>
  <si>
    <t>行政事业性收费收入</t>
  </si>
  <si>
    <t>罚没收入</t>
  </si>
  <si>
    <t>国有资本经营收入</t>
  </si>
  <si>
    <t>国有资源（资产）有偿使用收入</t>
  </si>
  <si>
    <t>捐赠收入</t>
  </si>
  <si>
    <t>政府住房基金收入</t>
  </si>
  <si>
    <t>其他收入</t>
  </si>
  <si>
    <t>二、上级补助收入</t>
  </si>
  <si>
    <t>返还性收入</t>
  </si>
  <si>
    <t xml:space="preserve">   所得税基数返还收入</t>
  </si>
  <si>
    <t xml:space="preserve">   成品油税费改革税收返还收入</t>
  </si>
  <si>
    <t xml:space="preserve">   增值税税收返还收入</t>
  </si>
  <si>
    <t xml:space="preserve">   增值税“五五分享”税收返还收入</t>
  </si>
  <si>
    <t xml:space="preserve">   其他税收返还收入</t>
  </si>
  <si>
    <t>一般性转移支付收入</t>
  </si>
  <si>
    <t xml:space="preserve">   均衡性转移支付收入</t>
  </si>
  <si>
    <t xml:space="preserve">   县级基本财力保障机制奖补资金</t>
  </si>
  <si>
    <t>结算补助收入</t>
  </si>
  <si>
    <t>企业事业单位划转补助收入</t>
  </si>
  <si>
    <t>城乡义务教育等转移支付收入</t>
  </si>
  <si>
    <t>基本养老金转移支付收入</t>
  </si>
  <si>
    <t>城乡居民医疗保险转移支付收入</t>
  </si>
  <si>
    <t>农村综合改革转移支付收入</t>
  </si>
  <si>
    <t>固定数额补助收入</t>
  </si>
  <si>
    <t>贫困地区转移支付收入</t>
  </si>
  <si>
    <t>公共安全共同财政事权转移支付收入</t>
  </si>
  <si>
    <t>教育共同财政事权转移支付收入</t>
  </si>
  <si>
    <t>文化旅游体育与传媒共同财政事权转移支付收入</t>
  </si>
  <si>
    <t>社会保障和就业共同财政事权转移支付收入</t>
  </si>
  <si>
    <t>医疗卫生共同财政事权转移支付收入</t>
  </si>
  <si>
    <t>节能环保共同财政事权转移支付收入</t>
  </si>
  <si>
    <t>农林水共同财政事权转移支付收入</t>
  </si>
  <si>
    <t>交通运输共同财政事权转移支付收入</t>
  </si>
  <si>
    <t>住房保障共同财政事权转移支付收入</t>
  </si>
  <si>
    <t>其他一般性转移支付收入</t>
  </si>
  <si>
    <t>专项转移支付收入</t>
  </si>
  <si>
    <t>三、债务转贷收入</t>
  </si>
  <si>
    <t>地方政府一般债务转贷收入</t>
  </si>
  <si>
    <t>地方政府一般债券转贷收入</t>
  </si>
  <si>
    <t>四、上年结余收入</t>
  </si>
  <si>
    <t>上年结余收入</t>
  </si>
  <si>
    <t>五、调入资金</t>
  </si>
  <si>
    <t>调入一般公共预算资金</t>
  </si>
  <si>
    <t>从政府性基金预算调入一般公共预算</t>
  </si>
  <si>
    <t>从其他资金调入一般公共预算</t>
  </si>
  <si>
    <t>六、动用预算稳定调节基金</t>
  </si>
  <si>
    <t>动用预算稳定调节基金</t>
  </si>
  <si>
    <t>收  入  合  计</t>
  </si>
  <si>
    <t>（功能分类支出）</t>
  </si>
  <si>
    <t>上级补助</t>
  </si>
  <si>
    <t>一、一般公共预算支出</t>
  </si>
  <si>
    <t>一般公共服务支出</t>
  </si>
  <si>
    <t xml:space="preserve"> 人大事务</t>
  </si>
  <si>
    <t>行政运行</t>
  </si>
  <si>
    <t>一般行政管理事务</t>
  </si>
  <si>
    <t>机关服务</t>
  </si>
  <si>
    <t>人大会议</t>
  </si>
  <si>
    <t>人大立法</t>
  </si>
  <si>
    <t>人大监督</t>
  </si>
  <si>
    <t>人大代表履职能力提升</t>
  </si>
  <si>
    <t>代表工作</t>
  </si>
  <si>
    <t>人大信访工作</t>
  </si>
  <si>
    <t>事业运行</t>
  </si>
  <si>
    <t>其他人大事务支出</t>
  </si>
  <si>
    <t xml:space="preserve"> 政协事务</t>
  </si>
  <si>
    <t>政协会议</t>
  </si>
  <si>
    <t>委员视察</t>
  </si>
  <si>
    <t>参政议政</t>
  </si>
  <si>
    <t>其他政协事务支出</t>
  </si>
  <si>
    <t xml:space="preserve"> 政府办公厅（室）及相关机构事务</t>
  </si>
  <si>
    <t>专项服务</t>
  </si>
  <si>
    <t>专项业务及机关事务管理</t>
  </si>
  <si>
    <t>政务公开审批</t>
  </si>
  <si>
    <t>信访事务</t>
  </si>
  <si>
    <t>参事事务</t>
  </si>
  <si>
    <t>其他政府办公厅（室）及相关机构事务支出</t>
  </si>
  <si>
    <t xml:space="preserve"> 发展与改革事务</t>
  </si>
  <si>
    <t>战略规划与实施</t>
  </si>
  <si>
    <t>日常经济运行调节</t>
  </si>
  <si>
    <t>社会事业发展规划</t>
  </si>
  <si>
    <t>经济体制改革研究</t>
  </si>
  <si>
    <t>物价管理</t>
  </si>
  <si>
    <t>其他发展与改革事务支出</t>
  </si>
  <si>
    <t xml:space="preserve"> 统计信息事务</t>
  </si>
  <si>
    <t>信息事务</t>
  </si>
  <si>
    <t>专项统计业务</t>
  </si>
  <si>
    <t>统计管理</t>
  </si>
  <si>
    <t>专项普查活动</t>
  </si>
  <si>
    <t>统计抽样调查</t>
  </si>
  <si>
    <t>其他统计信息事务支出</t>
  </si>
  <si>
    <t xml:space="preserve"> 财政事务</t>
  </si>
  <si>
    <t>预算改革业务</t>
  </si>
  <si>
    <t>财政国库业务</t>
  </si>
  <si>
    <t>财政监察</t>
  </si>
  <si>
    <t>信息化建设</t>
  </si>
  <si>
    <t>财政委托业务支出</t>
  </si>
  <si>
    <t>其他财政事务支出</t>
  </si>
  <si>
    <t xml:space="preserve"> 税收事务</t>
  </si>
  <si>
    <t>税收业务</t>
  </si>
  <si>
    <t>其他税收事务支出</t>
  </si>
  <si>
    <t xml:space="preserve"> 审计事务</t>
  </si>
  <si>
    <t>审计业务</t>
  </si>
  <si>
    <t>审计管理</t>
  </si>
  <si>
    <t>其他审计事务支出</t>
  </si>
  <si>
    <t xml:space="preserve"> 海关事务</t>
  </si>
  <si>
    <t>缉私办案</t>
  </si>
  <si>
    <t>口岸管理</t>
  </si>
  <si>
    <t>海关关务</t>
  </si>
  <si>
    <t>关税征管</t>
  </si>
  <si>
    <t>海关监管</t>
  </si>
  <si>
    <t>检验检疫</t>
  </si>
  <si>
    <t>其他海关事务支出</t>
  </si>
  <si>
    <t xml:space="preserve"> 纪检监察事务</t>
  </si>
  <si>
    <t>大案要案查处</t>
  </si>
  <si>
    <t>派驻派出机构</t>
  </si>
  <si>
    <t>巡视工作</t>
  </si>
  <si>
    <t>其他纪检监察事务支出</t>
  </si>
  <si>
    <t xml:space="preserve"> 商贸事务</t>
  </si>
  <si>
    <t>对外贸易管理</t>
  </si>
  <si>
    <t>国际经济合作</t>
  </si>
  <si>
    <t>外资管理</t>
  </si>
  <si>
    <t>国内贸易管理</t>
  </si>
  <si>
    <t>招商引资</t>
  </si>
  <si>
    <t>其他商贸事务支出</t>
  </si>
  <si>
    <t xml:space="preserve"> 知识产权事务</t>
  </si>
  <si>
    <t>专利审批</t>
  </si>
  <si>
    <t>知识产权战略和规划</t>
  </si>
  <si>
    <t>国际合作与交流</t>
  </si>
  <si>
    <t>知识产权宏观管理</t>
  </si>
  <si>
    <t>商标管理</t>
  </si>
  <si>
    <t>原产地地理标志管理</t>
  </si>
  <si>
    <t>其他知识产权事务支出</t>
  </si>
  <si>
    <t xml:space="preserve"> 民族事务</t>
  </si>
  <si>
    <t>民族工作专项</t>
  </si>
  <si>
    <t>其他民族事务支出</t>
  </si>
  <si>
    <t xml:space="preserve"> 港澳台事务</t>
  </si>
  <si>
    <t>港澳事务</t>
  </si>
  <si>
    <t>台湾事务</t>
  </si>
  <si>
    <t>其他港澳台事务支出</t>
  </si>
  <si>
    <t xml:space="preserve"> 档案事务</t>
  </si>
  <si>
    <t>档案馆</t>
  </si>
  <si>
    <t>其他档案事务支出</t>
  </si>
  <si>
    <t xml:space="preserve"> 民主党派及工商联事务</t>
  </si>
  <si>
    <t>其他民主党派及工商联事务支出</t>
  </si>
  <si>
    <t xml:space="preserve"> 群众团体事务</t>
  </si>
  <si>
    <t>工会事务</t>
  </si>
  <si>
    <t>其他群众团体事务支出</t>
  </si>
  <si>
    <t xml:space="preserve"> 党委办公厅（室）及相关机构事务</t>
  </si>
  <si>
    <t>专项业务</t>
  </si>
  <si>
    <t>其他党委办公厅（室）及相关机构事务支出</t>
  </si>
  <si>
    <t xml:space="preserve"> 组织事务</t>
  </si>
  <si>
    <t>公务员事务</t>
  </si>
  <si>
    <t>其他组织事务支出</t>
  </si>
  <si>
    <t xml:space="preserve"> 宣传事务</t>
  </si>
  <si>
    <t>宣传管理</t>
  </si>
  <si>
    <t>其他宣传事务支出</t>
  </si>
  <si>
    <t xml:space="preserve"> 统战事务</t>
  </si>
  <si>
    <t>宗教事务</t>
  </si>
  <si>
    <t>华侨事务</t>
  </si>
  <si>
    <t>其他统战事务支出</t>
  </si>
  <si>
    <t xml:space="preserve"> 对外联络事务</t>
  </si>
  <si>
    <t>其他对外联络事务支出</t>
  </si>
  <si>
    <t xml:space="preserve"> 其他共产党事务支出</t>
  </si>
  <si>
    <t>其他共产党事务支出</t>
  </si>
  <si>
    <t xml:space="preserve"> 网信事务</t>
  </si>
  <si>
    <t>信息安全事务</t>
  </si>
  <si>
    <t>其他网信事务支出</t>
  </si>
  <si>
    <t xml:space="preserve"> 市场监督管理事务</t>
  </si>
  <si>
    <t>市场主体管理</t>
  </si>
  <si>
    <t>市场秩序执法</t>
  </si>
  <si>
    <t>质量基础</t>
  </si>
  <si>
    <t>药品事务</t>
  </si>
  <si>
    <t>医疗器械事务</t>
  </si>
  <si>
    <t>化妆品事务</t>
  </si>
  <si>
    <t>质量安全监管</t>
  </si>
  <si>
    <t>食品安全监管</t>
  </si>
  <si>
    <t>其他市场监督管理事务</t>
  </si>
  <si>
    <t xml:space="preserve"> 其他一般公共服务支出</t>
  </si>
  <si>
    <t>国家赔偿费用支出</t>
  </si>
  <si>
    <t>其他一般公共服务支出</t>
  </si>
  <si>
    <t>外交支出</t>
  </si>
  <si>
    <t xml:space="preserve"> 外交管理事务</t>
  </si>
  <si>
    <t>其他外交管理事务支出</t>
  </si>
  <si>
    <t xml:space="preserve"> 驻外机构</t>
  </si>
  <si>
    <t>驻外使领馆(团、处)</t>
  </si>
  <si>
    <t>其他驻外机构支出</t>
  </si>
  <si>
    <t xml:space="preserve"> 对外援助</t>
  </si>
  <si>
    <t>援外优惠贷款贴息</t>
  </si>
  <si>
    <t>对外援助</t>
  </si>
  <si>
    <t xml:space="preserve"> 国际组织</t>
  </si>
  <si>
    <t>国际组织会费</t>
  </si>
  <si>
    <t>国际组织捐赠</t>
  </si>
  <si>
    <t>维和摊款</t>
  </si>
  <si>
    <t>国际组织股金及基金</t>
  </si>
  <si>
    <t>其他国际组织支出</t>
  </si>
  <si>
    <t xml:space="preserve"> 对外合作与交流</t>
  </si>
  <si>
    <t>在华国际会议</t>
  </si>
  <si>
    <t>国际交流活动</t>
  </si>
  <si>
    <t>对外合作活动</t>
  </si>
  <si>
    <t>其他对外合作与交流支出</t>
  </si>
  <si>
    <t xml:space="preserve"> 对外宣传</t>
  </si>
  <si>
    <t>对外宣传</t>
  </si>
  <si>
    <t xml:space="preserve"> 边界勘界联检</t>
  </si>
  <si>
    <t>边界勘界</t>
  </si>
  <si>
    <t>边界联检</t>
  </si>
  <si>
    <t>边界界桩维护</t>
  </si>
  <si>
    <t>其他支出</t>
  </si>
  <si>
    <t xml:space="preserve"> 国际发展合作</t>
  </si>
  <si>
    <t>其他国际发展合作支出</t>
  </si>
  <si>
    <t xml:space="preserve"> 其他外交支出</t>
  </si>
  <si>
    <t>其他外交支出</t>
  </si>
  <si>
    <t>国防支出</t>
  </si>
  <si>
    <t xml:space="preserve"> 现役部队</t>
  </si>
  <si>
    <t>现役部队</t>
  </si>
  <si>
    <t xml:space="preserve"> 国防科研事业</t>
  </si>
  <si>
    <t>国防科研事业</t>
  </si>
  <si>
    <t xml:space="preserve"> 专项工程</t>
  </si>
  <si>
    <t>专项工程</t>
  </si>
  <si>
    <t xml:space="preserve"> 国防动员</t>
  </si>
  <si>
    <t>兵役征集</t>
  </si>
  <si>
    <t>经济动员</t>
  </si>
  <si>
    <t>人民防空</t>
  </si>
  <si>
    <t>交通战备</t>
  </si>
  <si>
    <t>国防教育</t>
  </si>
  <si>
    <t>预备役部队</t>
  </si>
  <si>
    <t>民兵</t>
  </si>
  <si>
    <t>边海防</t>
  </si>
  <si>
    <t>其他国防动员支出</t>
  </si>
  <si>
    <t xml:space="preserve"> 其他国防支出</t>
  </si>
  <si>
    <t>其他国防支出</t>
  </si>
  <si>
    <t>公共安全支出</t>
  </si>
  <si>
    <t xml:space="preserve"> 武装警察部队</t>
  </si>
  <si>
    <t>武装警察部队</t>
  </si>
  <si>
    <t>其他武装警察部队支出</t>
  </si>
  <si>
    <t xml:space="preserve"> 公安</t>
  </si>
  <si>
    <t>执法办案</t>
  </si>
  <si>
    <t>特别业务</t>
  </si>
  <si>
    <t>特勤业务</t>
  </si>
  <si>
    <t>移民事务</t>
  </si>
  <si>
    <t>其他公安支出</t>
  </si>
  <si>
    <t xml:space="preserve"> 国家安全</t>
  </si>
  <si>
    <t>安全业务</t>
  </si>
  <si>
    <t>其他国家安全支出</t>
  </si>
  <si>
    <t xml:space="preserve"> 检察</t>
  </si>
  <si>
    <t>“两房”建设</t>
  </si>
  <si>
    <t>检察监督</t>
  </si>
  <si>
    <t>其他检察支出</t>
  </si>
  <si>
    <t xml:space="preserve"> 法院</t>
  </si>
  <si>
    <t>案件审判</t>
  </si>
  <si>
    <t>案件执行</t>
  </si>
  <si>
    <t>“两庭”建设</t>
  </si>
  <si>
    <t>其他法院支出</t>
  </si>
  <si>
    <t xml:space="preserve"> 司法</t>
  </si>
  <si>
    <t>基层司法业务</t>
  </si>
  <si>
    <t>普法宣传</t>
  </si>
  <si>
    <t>律师管理</t>
  </si>
  <si>
    <t>公共法律服务</t>
  </si>
  <si>
    <t>国家统一法律职业资格考试</t>
  </si>
  <si>
    <t>社区矫正</t>
  </si>
  <si>
    <t>法制建设</t>
  </si>
  <si>
    <t>其他司法支出</t>
  </si>
  <si>
    <t xml:space="preserve"> 监狱</t>
  </si>
  <si>
    <t>犯人生活</t>
  </si>
  <si>
    <t>犯人改造</t>
  </si>
  <si>
    <t>狱政设施建设</t>
  </si>
  <si>
    <t>其他监狱支出</t>
  </si>
  <si>
    <t xml:space="preserve"> 强制隔离戒毒</t>
  </si>
  <si>
    <t>强制隔离戒毒人员生活</t>
  </si>
  <si>
    <t>强制隔离戒毒人员教育</t>
  </si>
  <si>
    <t>所政设施建设</t>
  </si>
  <si>
    <t>其他强制隔离戒毒支出</t>
  </si>
  <si>
    <t xml:space="preserve"> 国家保密</t>
  </si>
  <si>
    <t>保密技术</t>
  </si>
  <si>
    <t>保密管理</t>
  </si>
  <si>
    <t>其他国家保密支出</t>
  </si>
  <si>
    <t xml:space="preserve"> 缉私警察</t>
  </si>
  <si>
    <t>缉私业务</t>
  </si>
  <si>
    <t>其他缉私警察支出</t>
  </si>
  <si>
    <t xml:space="preserve"> 其他公共安全支出</t>
  </si>
  <si>
    <t>国家司法救助支出</t>
  </si>
  <si>
    <t>其他公共安全支出</t>
  </si>
  <si>
    <t>教育支出</t>
  </si>
  <si>
    <t xml:space="preserve"> 教育管理事务</t>
  </si>
  <si>
    <t>其他教育管理事务支出</t>
  </si>
  <si>
    <t xml:space="preserve"> 普通教育</t>
  </si>
  <si>
    <t>学前教育</t>
  </si>
  <si>
    <t>小学教育</t>
  </si>
  <si>
    <t>初中教育</t>
  </si>
  <si>
    <t>高中教育</t>
  </si>
  <si>
    <t>高等教育</t>
  </si>
  <si>
    <t>其他普通教育支出</t>
  </si>
  <si>
    <t xml:space="preserve"> 职业教育</t>
  </si>
  <si>
    <t>初等职业教育</t>
  </si>
  <si>
    <t>中等职业教育</t>
  </si>
  <si>
    <t>技校教育</t>
  </si>
  <si>
    <t>高等职业教育</t>
  </si>
  <si>
    <t>其他职业教育支出</t>
  </si>
  <si>
    <t xml:space="preserve"> 成人教育</t>
  </si>
  <si>
    <t>成人初等教育</t>
  </si>
  <si>
    <t>成人中等教育</t>
  </si>
  <si>
    <t>成人高等教育</t>
  </si>
  <si>
    <t>成人广播电视教育</t>
  </si>
  <si>
    <t>其他成人教育支出</t>
  </si>
  <si>
    <t xml:space="preserve"> 广播电视教育</t>
  </si>
  <si>
    <t>广播电视学校</t>
  </si>
  <si>
    <t>教育电视台</t>
  </si>
  <si>
    <t>其他广播电视教育支出</t>
  </si>
  <si>
    <t xml:space="preserve"> 留学教育</t>
  </si>
  <si>
    <t>出国留学教育</t>
  </si>
  <si>
    <t>来华留学教育</t>
  </si>
  <si>
    <t>其他留学教育支出</t>
  </si>
  <si>
    <t xml:space="preserve"> 特殊教育</t>
  </si>
  <si>
    <t>特殊学校教育</t>
  </si>
  <si>
    <t>工读学校教育</t>
  </si>
  <si>
    <t>其他特殊教育支出</t>
  </si>
  <si>
    <t xml:space="preserve"> 进修及培训</t>
  </si>
  <si>
    <t>教师进修</t>
  </si>
  <si>
    <t>干部教育</t>
  </si>
  <si>
    <t>培训支出</t>
  </si>
  <si>
    <t>退役士兵能力提升</t>
  </si>
  <si>
    <t>其他进修及培训</t>
  </si>
  <si>
    <t xml:space="preserve"> 教育费附加安排的支出</t>
  </si>
  <si>
    <t>农村中小学校舍建设</t>
  </si>
  <si>
    <t>农村中小学教学设施</t>
  </si>
  <si>
    <t>城市中小学校舍建设</t>
  </si>
  <si>
    <t>城市中小学教学设施</t>
  </si>
  <si>
    <t>中等职业学校教学设施</t>
  </si>
  <si>
    <t>其他教育费附加安排的支出</t>
  </si>
  <si>
    <t xml:space="preserve"> 其他教育支出</t>
  </si>
  <si>
    <t>其他教育支出</t>
  </si>
  <si>
    <t>科学技术支出</t>
  </si>
  <si>
    <t xml:space="preserve"> 科学技术管理事务</t>
  </si>
  <si>
    <t>其他科学技术管理事务支出</t>
  </si>
  <si>
    <t xml:space="preserve"> 基础研究</t>
  </si>
  <si>
    <t>机构运行</t>
  </si>
  <si>
    <t>自然科学基金</t>
  </si>
  <si>
    <t>实验室及相关设施</t>
  </si>
  <si>
    <t>重大科学工程</t>
  </si>
  <si>
    <t>专项基础科研</t>
  </si>
  <si>
    <t>专项技术基础</t>
  </si>
  <si>
    <t>科技人才队伍建设</t>
  </si>
  <si>
    <t>其他基础研究支出</t>
  </si>
  <si>
    <t xml:space="preserve"> 应用研究</t>
  </si>
  <si>
    <t>社会公益研究</t>
  </si>
  <si>
    <t>高技术研究</t>
  </si>
  <si>
    <t>专项科研试制</t>
  </si>
  <si>
    <t>其他应用研究支出</t>
  </si>
  <si>
    <t xml:space="preserve"> 技术研究与开发</t>
  </si>
  <si>
    <t>科技成果转化与扩散</t>
  </si>
  <si>
    <t>共性技术研究与开发</t>
  </si>
  <si>
    <t>其他技术研究与开发支出</t>
  </si>
  <si>
    <t xml:space="preserve"> 科技条件与服务</t>
  </si>
  <si>
    <t>技术创新服务体系</t>
  </si>
  <si>
    <t>科技条件专项</t>
  </si>
  <si>
    <t>其他科技条件与服务支出</t>
  </si>
  <si>
    <t xml:space="preserve"> 社会科学</t>
  </si>
  <si>
    <t>社会科学研究机构</t>
  </si>
  <si>
    <t>社会科学研究</t>
  </si>
  <si>
    <t>社科基金支出</t>
  </si>
  <si>
    <t>其他社会科学支出</t>
  </si>
  <si>
    <t xml:space="preserve"> 科学技术普及</t>
  </si>
  <si>
    <t>科普活动</t>
  </si>
  <si>
    <t>青少年科技活动</t>
  </si>
  <si>
    <t>学术交流活动</t>
  </si>
  <si>
    <t>科技馆站</t>
  </si>
  <si>
    <t>其他科学技术普及支出</t>
  </si>
  <si>
    <t xml:space="preserve"> 科技交流与合作</t>
  </si>
  <si>
    <t>国际交流与合作</t>
  </si>
  <si>
    <t>重大科技合作项目</t>
  </si>
  <si>
    <t>其他科技交流与合作支出</t>
  </si>
  <si>
    <t xml:space="preserve"> 科技重大项目</t>
  </si>
  <si>
    <t>科技重大专项</t>
  </si>
  <si>
    <t>重点研发计划</t>
  </si>
  <si>
    <t>其他科技重大项目</t>
  </si>
  <si>
    <t xml:space="preserve"> 其他科学技术支出</t>
  </si>
  <si>
    <t>科技奖励</t>
  </si>
  <si>
    <t>核应急</t>
  </si>
  <si>
    <t>转制科研机构</t>
  </si>
  <si>
    <t>其他科学技术支出</t>
  </si>
  <si>
    <t>文化旅游体育与传媒支出</t>
  </si>
  <si>
    <t xml:space="preserve"> 文化和旅游</t>
  </si>
  <si>
    <t>图书馆</t>
  </si>
  <si>
    <t>文化展示及纪念机构</t>
  </si>
  <si>
    <t>艺术表演场所</t>
  </si>
  <si>
    <t>艺术表演团体</t>
  </si>
  <si>
    <t>文化活动</t>
  </si>
  <si>
    <t>群众文化</t>
  </si>
  <si>
    <t>文化和旅游交流与合作</t>
  </si>
  <si>
    <t>文化创作与保护</t>
  </si>
  <si>
    <t>文化和旅游市场管理</t>
  </si>
  <si>
    <t>旅游宣传</t>
  </si>
  <si>
    <t>文化和旅游管理事务</t>
  </si>
  <si>
    <t>其他文化和旅游支出</t>
  </si>
  <si>
    <t xml:space="preserve"> 文物</t>
  </si>
  <si>
    <t>文物保护</t>
  </si>
  <si>
    <t>博物馆</t>
  </si>
  <si>
    <t>历史名城与古迹</t>
  </si>
  <si>
    <t>其他文物支出</t>
  </si>
  <si>
    <t xml:space="preserve"> 体育</t>
  </si>
  <si>
    <t>运动项目管理</t>
  </si>
  <si>
    <t>体育竞赛</t>
  </si>
  <si>
    <t>体育训练</t>
  </si>
  <si>
    <t>体育场馆</t>
  </si>
  <si>
    <t>群众体育</t>
  </si>
  <si>
    <t>体育交流与合作</t>
  </si>
  <si>
    <t>其他体育支出</t>
  </si>
  <si>
    <t xml:space="preserve"> 新闻出版电影</t>
  </si>
  <si>
    <t>新闻通讯</t>
  </si>
  <si>
    <t>出版发行</t>
  </si>
  <si>
    <t>版权管理</t>
  </si>
  <si>
    <t>电影</t>
  </si>
  <si>
    <t>其他新闻出版电影支出</t>
  </si>
  <si>
    <t xml:space="preserve"> 广播电视</t>
  </si>
  <si>
    <t>监测监管</t>
  </si>
  <si>
    <t>传输发射</t>
  </si>
  <si>
    <t>广播电视事务</t>
  </si>
  <si>
    <t>其他广播电视支出</t>
  </si>
  <si>
    <t xml:space="preserve"> 其他文化旅游体育与传媒支出</t>
  </si>
  <si>
    <t>宣传文化发展专项支出</t>
  </si>
  <si>
    <t>文化产业发展专项支出</t>
  </si>
  <si>
    <t>其他文化旅游体育与传媒支出</t>
  </si>
  <si>
    <t>社会保障和就业支出</t>
  </si>
  <si>
    <t xml:space="preserve"> 人力资源和社会保障管理事务</t>
  </si>
  <si>
    <t>综合业务管理</t>
  </si>
  <si>
    <t>劳动保障监察</t>
  </si>
  <si>
    <t>就业管理事务</t>
  </si>
  <si>
    <t>社会保险业务管理事务</t>
  </si>
  <si>
    <t>社会保险经办机构</t>
  </si>
  <si>
    <t>劳动关系和维权</t>
  </si>
  <si>
    <t>公共就业服务和职业技能鉴定机构</t>
  </si>
  <si>
    <t>劳动人事争议调解仲裁</t>
  </si>
  <si>
    <t>政府特殊津贴</t>
  </si>
  <si>
    <t>资助留学回国人员</t>
  </si>
  <si>
    <t>博士后日常经费</t>
  </si>
  <si>
    <t>引进人才费用</t>
  </si>
  <si>
    <t>其他人力资源和社会保障管理事务支出</t>
  </si>
  <si>
    <t xml:space="preserve"> 民政管理事务</t>
  </si>
  <si>
    <t>社会组织管理</t>
  </si>
  <si>
    <t>行政区划和地名管理</t>
  </si>
  <si>
    <t>基层政权建设和社区治理</t>
  </si>
  <si>
    <t>其他民政管理事务支出</t>
  </si>
  <si>
    <t xml:space="preserve"> 补充全国社会保障基金</t>
  </si>
  <si>
    <t>用一般公共预算补充基金</t>
  </si>
  <si>
    <t xml:space="preserve"> 行政事业单位养老支出</t>
  </si>
  <si>
    <t>行政单位离退休</t>
  </si>
  <si>
    <t>事业单位离退休</t>
  </si>
  <si>
    <t>教育事业单位离退休</t>
  </si>
  <si>
    <t>其他事业单位离退休</t>
  </si>
  <si>
    <t>离退休人员管理机构</t>
  </si>
  <si>
    <t>机关事业单位基本养老保险缴费支出</t>
  </si>
  <si>
    <t>行政单位基本养老保险缴费支出</t>
  </si>
  <si>
    <t>事业单位基本养老保险缴费支出</t>
  </si>
  <si>
    <t>其他事业单位基本养老保险缴费支出</t>
  </si>
  <si>
    <t>教育事业单位基本养老保险缴费支出</t>
  </si>
  <si>
    <t>机关事业单位职业年金缴费支出</t>
  </si>
  <si>
    <t>行政单位职业年金缴费支出</t>
  </si>
  <si>
    <t>事业单位职业年金缴费支出</t>
  </si>
  <si>
    <t>其他事业单位职业年金缴费支出</t>
  </si>
  <si>
    <t>教育事业单位职业年金缴费支出</t>
  </si>
  <si>
    <t>对机关事业单位基本养老保险基金的补助</t>
  </si>
  <si>
    <t>对机关事业单位职业年金的补助</t>
  </si>
  <si>
    <t>其他行政事业单位养老支出</t>
  </si>
  <si>
    <t xml:space="preserve"> 企业改革补助</t>
  </si>
  <si>
    <t>企业关闭破产补助</t>
  </si>
  <si>
    <t>厂办大集体改革补助</t>
  </si>
  <si>
    <t>其他企业改革发展补助</t>
  </si>
  <si>
    <t xml:space="preserve"> 就业补助</t>
  </si>
  <si>
    <t>就业创业服务补贴</t>
  </si>
  <si>
    <t>职业培训补贴</t>
  </si>
  <si>
    <t>社会保险补贴</t>
  </si>
  <si>
    <t>公益性岗位补贴</t>
  </si>
  <si>
    <t>职业技能鉴定补贴</t>
  </si>
  <si>
    <t>就业见习补贴</t>
  </si>
  <si>
    <t>高技能人才培养补助</t>
  </si>
  <si>
    <t>促进创业补贴</t>
  </si>
  <si>
    <t>其他就业补助支出</t>
  </si>
  <si>
    <t xml:space="preserve"> 抚恤</t>
  </si>
  <si>
    <t>死亡抚恤</t>
  </si>
  <si>
    <t>伤残抚恤</t>
  </si>
  <si>
    <t>在乡复员、退伍军人生活补助</t>
  </si>
  <si>
    <t>优抚事业单位支出</t>
  </si>
  <si>
    <t>义务兵优待</t>
  </si>
  <si>
    <t>农村籍退役士兵老年生活补助</t>
  </si>
  <si>
    <t>其他优抚支出</t>
  </si>
  <si>
    <t xml:space="preserve"> 退役安置</t>
  </si>
  <si>
    <t>退役士兵安置</t>
  </si>
  <si>
    <t>军队移交政府的离退休人员安置</t>
  </si>
  <si>
    <t>军队移交政府离退休干部管理机构</t>
  </si>
  <si>
    <t>退役士兵管理教育</t>
  </si>
  <si>
    <t>军队转业干部安置</t>
  </si>
  <si>
    <t>其他退役安置支出</t>
  </si>
  <si>
    <t xml:space="preserve"> 社会福利</t>
  </si>
  <si>
    <t>儿童福利</t>
  </si>
  <si>
    <t>老年福利</t>
  </si>
  <si>
    <t>康复辅具</t>
  </si>
  <si>
    <t>殡葬</t>
  </si>
  <si>
    <t>社会福利事业单位</t>
  </si>
  <si>
    <t>养老服务</t>
  </si>
  <si>
    <t>其他社会福利支出</t>
  </si>
  <si>
    <t xml:space="preserve"> 残疾人事业</t>
  </si>
  <si>
    <t>残疾人康复</t>
  </si>
  <si>
    <t>残疾人就业和扶贫</t>
  </si>
  <si>
    <t>残疾人体育</t>
  </si>
  <si>
    <t>残疾人生活和护理补贴</t>
  </si>
  <si>
    <t>其他残疾人事业支出</t>
  </si>
  <si>
    <t xml:space="preserve"> 红十字事业</t>
  </si>
  <si>
    <t>其他红十字事业支出</t>
  </si>
  <si>
    <t xml:space="preserve"> 最低生活保障</t>
  </si>
  <si>
    <t>城市最低生活保障金支出</t>
  </si>
  <si>
    <t>农村最低生活保障金支出</t>
  </si>
  <si>
    <t xml:space="preserve"> 临时救助</t>
  </si>
  <si>
    <t>临时救助支出</t>
  </si>
  <si>
    <t>流浪乞讨人员救助支出</t>
  </si>
  <si>
    <t xml:space="preserve"> 特困人员救助供养</t>
  </si>
  <si>
    <t>城市特困人员救助供养支出</t>
  </si>
  <si>
    <t>农村特困人员救助供养支出</t>
  </si>
  <si>
    <t xml:space="preserve"> 补充道路交通事故社会救助基金</t>
  </si>
  <si>
    <t>交强险增值税补助基金支出</t>
  </si>
  <si>
    <t>交强险罚款收入补助基金支出</t>
  </si>
  <si>
    <t xml:space="preserve"> 其他生活救助</t>
  </si>
  <si>
    <t>其他城市生活救助</t>
  </si>
  <si>
    <t>其他农村生活救助</t>
  </si>
  <si>
    <t xml:space="preserve"> 财政对基本养老保险基金的补助</t>
  </si>
  <si>
    <t>财政对企业职工基本养老保险基金的补助</t>
  </si>
  <si>
    <t>财政对城乡居民基本养老保险基金的补助</t>
  </si>
  <si>
    <t>财政对其他基本养老保险基金的补助</t>
  </si>
  <si>
    <t xml:space="preserve"> 财政对其他社会保险基金的补助</t>
  </si>
  <si>
    <t>财政对失业保险基金的补助</t>
  </si>
  <si>
    <t>财政对工伤保险基金的补助</t>
  </si>
  <si>
    <t>其他财政对社会保险基金的补助</t>
  </si>
  <si>
    <t xml:space="preserve"> 退役军人管理事务</t>
  </si>
  <si>
    <t>拥军优属</t>
  </si>
  <si>
    <t>部队供应</t>
  </si>
  <si>
    <t>其他退役军人事务管理支出</t>
  </si>
  <si>
    <t xml:space="preserve"> 财政代缴社会保险费支出</t>
  </si>
  <si>
    <t>财政代缴城乡居民基本养老保险费支出</t>
  </si>
  <si>
    <t>财政代缴其他社会保险费支出</t>
  </si>
  <si>
    <t xml:space="preserve"> 其他社会保障和就业支出</t>
  </si>
  <si>
    <t>其他社会保障和就业支出</t>
  </si>
  <si>
    <t>卫生健康支出</t>
  </si>
  <si>
    <t xml:space="preserve"> 卫生健康管理事务</t>
  </si>
  <si>
    <t>其他卫生健康管理事务支出</t>
  </si>
  <si>
    <t xml:space="preserve"> 公立医院</t>
  </si>
  <si>
    <t>综合医院</t>
  </si>
  <si>
    <t>中医（民族）医院</t>
  </si>
  <si>
    <t>传染病医院</t>
  </si>
  <si>
    <t>职业病防治医院</t>
  </si>
  <si>
    <t>精神病医院</t>
  </si>
  <si>
    <t>妇幼保健医院</t>
  </si>
  <si>
    <t>儿童医院</t>
  </si>
  <si>
    <t>其他专科医院</t>
  </si>
  <si>
    <t>福利医院</t>
  </si>
  <si>
    <t>行业医院</t>
  </si>
  <si>
    <t>处理医疗欠费</t>
  </si>
  <si>
    <t>康复医院</t>
  </si>
  <si>
    <t>其他公立医院支出</t>
  </si>
  <si>
    <t xml:space="preserve"> 基层医疗卫生机构</t>
  </si>
  <si>
    <t>城市社区卫生机构</t>
  </si>
  <si>
    <t>乡镇卫生院</t>
  </si>
  <si>
    <t>其他基层医疗卫生机构支出</t>
  </si>
  <si>
    <t xml:space="preserve"> 公共卫生</t>
  </si>
  <si>
    <t>疾病预防控制机构</t>
  </si>
  <si>
    <t>卫生监督机构</t>
  </si>
  <si>
    <t>妇幼保健机构</t>
  </si>
  <si>
    <t>精神卫生机构</t>
  </si>
  <si>
    <t>应急救治机构</t>
  </si>
  <si>
    <t>采供血机构</t>
  </si>
  <si>
    <t>其他专业公共卫生机构</t>
  </si>
  <si>
    <t>基本公共卫生服务</t>
  </si>
  <si>
    <t>重大公共卫生服务</t>
  </si>
  <si>
    <t>突发公共卫生事件应急处理</t>
  </si>
  <si>
    <t>其他公共卫生支出</t>
  </si>
  <si>
    <t xml:space="preserve"> 中医药</t>
  </si>
  <si>
    <t>中医（民族医）药专项</t>
  </si>
  <si>
    <t>其他中医药支出</t>
  </si>
  <si>
    <t xml:space="preserve"> 计划生育事务</t>
  </si>
  <si>
    <t>计划生育机构</t>
  </si>
  <si>
    <t>计划生育服务</t>
  </si>
  <si>
    <t>其他计划生育事务支出</t>
  </si>
  <si>
    <t xml:space="preserve"> 行政事业单位医疗</t>
  </si>
  <si>
    <t>行政单位医疗</t>
  </si>
  <si>
    <t>事业单位医疗</t>
  </si>
  <si>
    <t>教育事业单位医疗</t>
  </si>
  <si>
    <t>其他事业单位医疗</t>
  </si>
  <si>
    <t>公务员医疗补助</t>
  </si>
  <si>
    <t>其他行政事业单位医疗支出</t>
  </si>
  <si>
    <t xml:space="preserve"> 财政对基本医疗保险基金的补助</t>
  </si>
  <si>
    <t>财政对职工基本医疗保险基金的补助</t>
  </si>
  <si>
    <t>财政对城乡居民基本医疗保险基金的补助</t>
  </si>
  <si>
    <t>财政对其他基本医疗保险基金的补助</t>
  </si>
  <si>
    <t xml:space="preserve"> 医疗救助</t>
  </si>
  <si>
    <t>城乡医疗救助</t>
  </si>
  <si>
    <t>疾病应急救助</t>
  </si>
  <si>
    <t>其他医疗救助支出</t>
  </si>
  <si>
    <t xml:space="preserve"> 优抚对象医疗</t>
  </si>
  <si>
    <t>优抚对象医疗补助</t>
  </si>
  <si>
    <t>其他优抚对象医疗支出</t>
  </si>
  <si>
    <t xml:space="preserve"> 医疗保障管理事务</t>
  </si>
  <si>
    <t>医疗保障政策管理</t>
  </si>
  <si>
    <t>医疗保障经办事务</t>
  </si>
  <si>
    <t>其他医疗保障管理事务支出</t>
  </si>
  <si>
    <t xml:space="preserve"> 老龄卫生健康事务</t>
  </si>
  <si>
    <t>老龄卫生健康事务</t>
  </si>
  <si>
    <t xml:space="preserve"> 其他卫生健康支出</t>
  </si>
  <si>
    <t>其他卫生健康支出</t>
  </si>
  <si>
    <t>节能环保支出</t>
  </si>
  <si>
    <t xml:space="preserve"> 环境保护管理事务</t>
  </si>
  <si>
    <t>生态环境保护宣传</t>
  </si>
  <si>
    <t>环境保护法规、规划及标准</t>
  </si>
  <si>
    <t>生态环境国际合作及履约</t>
  </si>
  <si>
    <t>生态环境保护行政许可</t>
  </si>
  <si>
    <t>应对气候变化管理事务</t>
  </si>
  <si>
    <t>其他环境保护管理事务支出</t>
  </si>
  <si>
    <t xml:space="preserve"> 环境监测与监察</t>
  </si>
  <si>
    <t>建设项目环评审查与监督</t>
  </si>
  <si>
    <t>核与辐射安全监督</t>
  </si>
  <si>
    <t>其他环境监测与监察支出</t>
  </si>
  <si>
    <t xml:space="preserve"> 污染防治</t>
  </si>
  <si>
    <t>大气</t>
  </si>
  <si>
    <t>水体</t>
  </si>
  <si>
    <t>噪声</t>
  </si>
  <si>
    <t>固体废弃物与化学品</t>
  </si>
  <si>
    <t>放射源和放射性废物监管</t>
  </si>
  <si>
    <t>辐射</t>
  </si>
  <si>
    <t>土壤</t>
  </si>
  <si>
    <t>其他污染防治支出</t>
  </si>
  <si>
    <t xml:space="preserve"> 自然生态保护</t>
  </si>
  <si>
    <t>生态保护</t>
  </si>
  <si>
    <t>农村环境保护</t>
  </si>
  <si>
    <t>生物及物种资源保护</t>
  </si>
  <si>
    <t>其他自然生态保护支出</t>
  </si>
  <si>
    <t xml:space="preserve"> 天然林保护</t>
  </si>
  <si>
    <t>森林管护</t>
  </si>
  <si>
    <t>社会保险补助</t>
  </si>
  <si>
    <t>政策性社会性支出补助</t>
  </si>
  <si>
    <t>天然林保护工程建设</t>
  </si>
  <si>
    <t>停伐补助</t>
  </si>
  <si>
    <t>其他天然林保护支出</t>
  </si>
  <si>
    <t xml:space="preserve"> 退耕还林还草</t>
  </si>
  <si>
    <t>退耕现金</t>
  </si>
  <si>
    <t>退耕还林粮食折现补贴</t>
  </si>
  <si>
    <t>退耕还林粮食费用补贴</t>
  </si>
  <si>
    <t>退耕还林工程建设</t>
  </si>
  <si>
    <t>其他退耕还林还草支出</t>
  </si>
  <si>
    <t xml:space="preserve"> 风沙荒漠治理</t>
  </si>
  <si>
    <t>京津风沙源治理工程建设</t>
  </si>
  <si>
    <t>其他风沙荒漠治理支出</t>
  </si>
  <si>
    <t xml:space="preserve"> 退牧还草</t>
  </si>
  <si>
    <t>退牧还草工程建设</t>
  </si>
  <si>
    <t>其他退牧还草支出</t>
  </si>
  <si>
    <t xml:space="preserve"> 已垦草原退耕还草</t>
  </si>
  <si>
    <t>已垦草原退耕还草</t>
  </si>
  <si>
    <t xml:space="preserve"> 能源节约利用</t>
  </si>
  <si>
    <t>能源节约利用</t>
  </si>
  <si>
    <t xml:space="preserve"> 污染减排</t>
  </si>
  <si>
    <t>生态环境监测与信息</t>
  </si>
  <si>
    <t>生态环境执法监察</t>
  </si>
  <si>
    <t>减排专项支出</t>
  </si>
  <si>
    <t>清洁生产专项支出</t>
  </si>
  <si>
    <t>其他污染减排支出</t>
  </si>
  <si>
    <t xml:space="preserve"> 可再生能源</t>
  </si>
  <si>
    <t>可再生能源</t>
  </si>
  <si>
    <t xml:space="preserve"> 循环经济</t>
  </si>
  <si>
    <t>循环经济</t>
  </si>
  <si>
    <t xml:space="preserve"> 能源管理事务</t>
  </si>
  <si>
    <t>能源预测预警</t>
  </si>
  <si>
    <t>能源战略规划与实施</t>
  </si>
  <si>
    <t>能源科技装备</t>
  </si>
  <si>
    <t>能源行业管理</t>
  </si>
  <si>
    <t>能源管理</t>
  </si>
  <si>
    <t>石油储备发展管理</t>
  </si>
  <si>
    <t>能源调查</t>
  </si>
  <si>
    <t>农村电网建设</t>
  </si>
  <si>
    <t>其他能源管理事务支出</t>
  </si>
  <si>
    <t xml:space="preserve"> 其他节能环保支出</t>
  </si>
  <si>
    <t>其他节能环保支出</t>
  </si>
  <si>
    <t>城乡社区支出</t>
  </si>
  <si>
    <t xml:space="preserve"> 城乡社区管理事务</t>
  </si>
  <si>
    <t>城管执法</t>
  </si>
  <si>
    <t>工程建设标准规范编制与监管</t>
  </si>
  <si>
    <t>工程建设管理</t>
  </si>
  <si>
    <t>市政公用行业市场监管</t>
  </si>
  <si>
    <t>住宅建设与房地产市场监管</t>
  </si>
  <si>
    <t>执业资格注册、资质审查</t>
  </si>
  <si>
    <t>其他城乡社区管理事务支出</t>
  </si>
  <si>
    <t xml:space="preserve"> 城乡社区规划与管理</t>
  </si>
  <si>
    <t>城乡社区规划与管理</t>
  </si>
  <si>
    <t xml:space="preserve"> 城乡社区公共设施</t>
  </si>
  <si>
    <t>小城镇基础设施建设</t>
  </si>
  <si>
    <t>其他城乡社区公共设施支出</t>
  </si>
  <si>
    <t xml:space="preserve"> 城乡社区环境卫生</t>
  </si>
  <si>
    <t>城乡社区环境卫生</t>
  </si>
  <si>
    <t xml:space="preserve"> 建设市场管理与监督</t>
  </si>
  <si>
    <t>建设市场管理与监督</t>
  </si>
  <si>
    <t xml:space="preserve"> 其他城乡社区支出</t>
  </si>
  <si>
    <t>其他城乡社区支出</t>
  </si>
  <si>
    <t>农林水支出</t>
  </si>
  <si>
    <t xml:space="preserve"> 农业农村</t>
  </si>
  <si>
    <t>农垦运行</t>
  </si>
  <si>
    <t>科技转化与推广服务</t>
  </si>
  <si>
    <t>病虫害控制</t>
  </si>
  <si>
    <t>农产品质量安全</t>
  </si>
  <si>
    <t>执法监管</t>
  </si>
  <si>
    <t>统计监测与信息服务</t>
  </si>
  <si>
    <t>行业业务管理</t>
  </si>
  <si>
    <t>对外交流与合作</t>
  </si>
  <si>
    <t>防灾救灾</t>
  </si>
  <si>
    <t>稳定农民收入补贴</t>
  </si>
  <si>
    <t>农业结构调整补贴</t>
  </si>
  <si>
    <t>农业生产发展</t>
  </si>
  <si>
    <t>农村合作经济</t>
  </si>
  <si>
    <t>农产品加工与促销</t>
  </si>
  <si>
    <t>农村社会事业</t>
  </si>
  <si>
    <t>农业资源保护修复与利用</t>
  </si>
  <si>
    <t>农村道路建设</t>
  </si>
  <si>
    <t>成品油价格改革对渔业的补贴</t>
  </si>
  <si>
    <t>对高校毕业生到基层任职补助</t>
  </si>
  <si>
    <t>农田建设</t>
  </si>
  <si>
    <t>其他农业农村支出</t>
  </si>
  <si>
    <t xml:space="preserve"> 林业和草原</t>
  </si>
  <si>
    <t>事业机构</t>
  </si>
  <si>
    <t>森林资源培育</t>
  </si>
  <si>
    <t>技术推广与转化</t>
  </si>
  <si>
    <t>森林资源管理</t>
  </si>
  <si>
    <t>森林生态效益补偿</t>
  </si>
  <si>
    <t>自然保护区等管理</t>
  </si>
  <si>
    <t>动植物保护</t>
  </si>
  <si>
    <t>湿地保护</t>
  </si>
  <si>
    <t>执法与监督</t>
  </si>
  <si>
    <t>防沙治沙</t>
  </si>
  <si>
    <t>对外合作与交流</t>
  </si>
  <si>
    <t>产业化管理</t>
  </si>
  <si>
    <t>信息管理</t>
  </si>
  <si>
    <t>林区公共支出</t>
  </si>
  <si>
    <t>贷款贴息</t>
  </si>
  <si>
    <t>成品油价格改革对林业的补贴</t>
  </si>
  <si>
    <t>林业草原防灾减灾</t>
  </si>
  <si>
    <t>国家公园</t>
  </si>
  <si>
    <t>草原管理</t>
  </si>
  <si>
    <t>其他林业和草原支出</t>
  </si>
  <si>
    <t xml:space="preserve"> 水利</t>
  </si>
  <si>
    <t>水利行业业务管理</t>
  </si>
  <si>
    <t>水利工程建设</t>
  </si>
  <si>
    <t>水利工程运行与维护</t>
  </si>
  <si>
    <t>长江黄河等流域管理</t>
  </si>
  <si>
    <t>水利前期工作</t>
  </si>
  <si>
    <t>水利执法监督</t>
  </si>
  <si>
    <t>水土保持</t>
  </si>
  <si>
    <t>水资源节约管理与保护</t>
  </si>
  <si>
    <t>水质监测</t>
  </si>
  <si>
    <t>水文测报</t>
  </si>
  <si>
    <t>防汛</t>
  </si>
  <si>
    <t>抗旱</t>
  </si>
  <si>
    <t>农村水利</t>
  </si>
  <si>
    <t>水利技术推广</t>
  </si>
  <si>
    <t>国际河流治理与管理</t>
  </si>
  <si>
    <t>江河湖库水系综合整治</t>
  </si>
  <si>
    <t>大中型水库移民后期扶持专项支出</t>
  </si>
  <si>
    <t>水利安全监督</t>
  </si>
  <si>
    <t>水利建设征地及移民支出</t>
  </si>
  <si>
    <t>农村人蓄饮水</t>
  </si>
  <si>
    <t>南水北调工程建设</t>
  </si>
  <si>
    <t>南水北调工程管理</t>
  </si>
  <si>
    <t>其他水利支出</t>
  </si>
  <si>
    <t xml:space="preserve"> 扶贫</t>
  </si>
  <si>
    <t>农村基础设施建设</t>
  </si>
  <si>
    <t>生产发展</t>
  </si>
  <si>
    <t>社会发展</t>
  </si>
  <si>
    <t>扶贫贷款奖补和贴息</t>
  </si>
  <si>
    <t>“三西”农业建设专项补助</t>
  </si>
  <si>
    <t>扶贫事业机构</t>
  </si>
  <si>
    <t>其他扶贫支出</t>
  </si>
  <si>
    <t xml:space="preserve"> 农村综合改革</t>
  </si>
  <si>
    <t>对村级公益事业建设的补助</t>
  </si>
  <si>
    <t>国有农场办社会职能改革补助</t>
  </si>
  <si>
    <t>对村民委员会和村党支部的补助</t>
  </si>
  <si>
    <t>对村集体经济组织的补助</t>
  </si>
  <si>
    <t>农村综合改革示范试点补助</t>
  </si>
  <si>
    <t>其他农村综合改革支出</t>
  </si>
  <si>
    <t xml:space="preserve"> 普惠金融发展支出</t>
  </si>
  <si>
    <t>支持农村金融机构</t>
  </si>
  <si>
    <t>涉农贷款增量奖励</t>
  </si>
  <si>
    <t>农业保险保费补贴</t>
  </si>
  <si>
    <t>创业担保贷款贴息</t>
  </si>
  <si>
    <t>补充创业担保贷款基金</t>
  </si>
  <si>
    <t>其他惠普金融发展支出</t>
  </si>
  <si>
    <t xml:space="preserve"> 目标价格补贴</t>
  </si>
  <si>
    <t>棉花目标价格补贴</t>
  </si>
  <si>
    <t>其他目标价格补贴</t>
  </si>
  <si>
    <t xml:space="preserve"> 其他农林水支出</t>
  </si>
  <si>
    <t>化解其他公益性乡村债务支出</t>
  </si>
  <si>
    <t>其他农林水支出</t>
  </si>
  <si>
    <t>交通运输支出</t>
  </si>
  <si>
    <t xml:space="preserve"> 公路水路运输</t>
  </si>
  <si>
    <t>公路建设</t>
  </si>
  <si>
    <t>公路养护</t>
  </si>
  <si>
    <t>交通运输信息化建设</t>
  </si>
  <si>
    <t>公路和运输安全</t>
  </si>
  <si>
    <t>公路还贷专项</t>
  </si>
  <si>
    <t>公路运输管理</t>
  </si>
  <si>
    <t>公路和运输技术标准化建设</t>
  </si>
  <si>
    <t>港口设施</t>
  </si>
  <si>
    <t>航道维护</t>
  </si>
  <si>
    <t>船舶检验</t>
  </si>
  <si>
    <t>救助打捞</t>
  </si>
  <si>
    <t>内河运输</t>
  </si>
  <si>
    <t>远洋运输</t>
  </si>
  <si>
    <t>海事管理</t>
  </si>
  <si>
    <t>航标事业发展支出</t>
  </si>
  <si>
    <t>水路运输管理支出</t>
  </si>
  <si>
    <t>口岸建设</t>
  </si>
  <si>
    <t>取消政府还贷二级公路收费专项支出</t>
  </si>
  <si>
    <t>其他公路水路运输支出</t>
  </si>
  <si>
    <t xml:space="preserve"> 铁路运输</t>
  </si>
  <si>
    <t>铁路路网建设</t>
  </si>
  <si>
    <t>铁路还贷专项</t>
  </si>
  <si>
    <t>铁路安全</t>
  </si>
  <si>
    <t>铁路专项运输</t>
  </si>
  <si>
    <t>行业监管</t>
  </si>
  <si>
    <t>其他铁路运输支出</t>
  </si>
  <si>
    <t xml:space="preserve"> 民用航空运输</t>
  </si>
  <si>
    <t>机场建设</t>
  </si>
  <si>
    <t>空管系统建设</t>
  </si>
  <si>
    <t>民航还贷专项支出</t>
  </si>
  <si>
    <t>民用航空安全</t>
  </si>
  <si>
    <t>民航专项运输</t>
  </si>
  <si>
    <t>其他民用航空运输支出</t>
  </si>
  <si>
    <t xml:space="preserve"> 成品油价格改革对交通运输的补贴</t>
  </si>
  <si>
    <t>对城市公交的补贴</t>
  </si>
  <si>
    <t>对农村道路客运的补贴</t>
  </si>
  <si>
    <t>对出租车的补贴</t>
  </si>
  <si>
    <t>成品油价格改革补贴其他支出</t>
  </si>
  <si>
    <t xml:space="preserve"> 邮政业支出</t>
  </si>
  <si>
    <t>邮政普遍服务与特殊服务</t>
  </si>
  <si>
    <t>其他邮政业支出</t>
  </si>
  <si>
    <t xml:space="preserve"> 车辆购置税支出</t>
  </si>
  <si>
    <t>车辆购置税用于公路等基础设施建设支出</t>
  </si>
  <si>
    <t>车辆购置税用于农村公路建设支出</t>
  </si>
  <si>
    <t>车辆购置税用于老旧汽车报废更新补贴</t>
  </si>
  <si>
    <t>车辆购置税其他支出</t>
  </si>
  <si>
    <t xml:space="preserve"> 其他交通运输支出</t>
  </si>
  <si>
    <t>公共交通运营补助</t>
  </si>
  <si>
    <t>其他交通运输支出</t>
  </si>
  <si>
    <t>资源勘探工业信息等支出</t>
  </si>
  <si>
    <t xml:space="preserve"> 资源勘探开发</t>
  </si>
  <si>
    <t>煤炭勘探开采和洗选</t>
  </si>
  <si>
    <t>石油和天然气勘探开采</t>
  </si>
  <si>
    <t>黑色金属矿勘探和采选</t>
  </si>
  <si>
    <t>有色金属矿勘探和采选</t>
  </si>
  <si>
    <t>非金属矿勘探和采选</t>
  </si>
  <si>
    <t>其他资源勘探业支出</t>
  </si>
  <si>
    <t xml:space="preserve"> 制造业</t>
  </si>
  <si>
    <t>纺织业</t>
  </si>
  <si>
    <t>医药制造业</t>
  </si>
  <si>
    <t>非金属矿物制品业</t>
  </si>
  <si>
    <t>通信设备、计算机及其他电子设备制造业</t>
  </si>
  <si>
    <t>交通运输设备制造业</t>
  </si>
  <si>
    <t>电气机械及器材制造业</t>
  </si>
  <si>
    <t>工艺品及其他制造业</t>
  </si>
  <si>
    <t>石油加工、炼焦及核燃料加工业</t>
  </si>
  <si>
    <t>化学原料及化学制品制造业</t>
  </si>
  <si>
    <t>黑色金属冶炼及压延加工业</t>
  </si>
  <si>
    <t>有色金属冶炼及压延加工业</t>
  </si>
  <si>
    <t>其他制造业支出</t>
  </si>
  <si>
    <t xml:space="preserve"> 建筑业</t>
  </si>
  <si>
    <t>其他建筑业支出</t>
  </si>
  <si>
    <t xml:space="preserve"> 工业和信息产业监管</t>
  </si>
  <si>
    <t>战备应急</t>
  </si>
  <si>
    <t>专用通信</t>
  </si>
  <si>
    <t>无线电及信息通信监管</t>
  </si>
  <si>
    <t>工程建设与运行维护</t>
  </si>
  <si>
    <t>产业发展</t>
  </si>
  <si>
    <t>其他工业和信息产业监管支出</t>
  </si>
  <si>
    <t xml:space="preserve"> 国有资产监管</t>
  </si>
  <si>
    <t>国有企业监事会专项</t>
  </si>
  <si>
    <t>中央企业专项管理</t>
  </si>
  <si>
    <t>其他国有资产监管支出</t>
  </si>
  <si>
    <t xml:space="preserve"> 支持中小企业发展和管理支出</t>
  </si>
  <si>
    <t>科技型中小企业技术创新基金</t>
  </si>
  <si>
    <t>中小企业发展专项</t>
  </si>
  <si>
    <t>其他支持中小企业发展和管理支出</t>
  </si>
  <si>
    <t xml:space="preserve"> 其他资源勘探工业信息等支出</t>
  </si>
  <si>
    <t>黄金事务</t>
  </si>
  <si>
    <t>技术改造支出</t>
  </si>
  <si>
    <t>中药材扶持资金支出</t>
  </si>
  <si>
    <t>重点产业振兴和技术改造项目贷款贴息</t>
  </si>
  <si>
    <t>其他资源勘探工业信息等支出</t>
  </si>
  <si>
    <t>商业服务业等支出</t>
  </si>
  <si>
    <t xml:space="preserve"> 商业流通事务</t>
  </si>
  <si>
    <t>食品流通安全补贴</t>
  </si>
  <si>
    <t>市场监测及信息管理</t>
  </si>
  <si>
    <t>民贸企业补贴</t>
  </si>
  <si>
    <t>民贸民品贷款贴息</t>
  </si>
  <si>
    <t>其他商业流通事务支出</t>
  </si>
  <si>
    <t xml:space="preserve"> 涉外发展服务支出</t>
  </si>
  <si>
    <t>外商投资环境建设补助资金</t>
  </si>
  <si>
    <t>其他涉外发展服务支出</t>
  </si>
  <si>
    <t xml:space="preserve"> 其他商业服务业等支出</t>
  </si>
  <si>
    <t>服务业基础设施建设</t>
  </si>
  <si>
    <t>其他商业服务业等支出</t>
  </si>
  <si>
    <t>金融支出</t>
  </si>
  <si>
    <t xml:space="preserve"> 金融部门行政支出</t>
  </si>
  <si>
    <t>安全防卫</t>
  </si>
  <si>
    <t>金融部门其他行政支出</t>
  </si>
  <si>
    <t xml:space="preserve"> 金融部门监管支出</t>
  </si>
  <si>
    <t>货币发行</t>
  </si>
  <si>
    <t>金融服务</t>
  </si>
  <si>
    <t>反假币</t>
  </si>
  <si>
    <t>重点金融机构监管</t>
  </si>
  <si>
    <t>金融稽查与案件处理</t>
  </si>
  <si>
    <t>金融行业电子化建设</t>
  </si>
  <si>
    <t>从业人员资格考试</t>
  </si>
  <si>
    <t>反洗钱</t>
  </si>
  <si>
    <t>金融部门其他监管支出</t>
  </si>
  <si>
    <t xml:space="preserve"> 金融发展支出</t>
  </si>
  <si>
    <t>政策性银行亏损补贴</t>
  </si>
  <si>
    <t>利息费用补贴支出</t>
  </si>
  <si>
    <t>补充资本金</t>
  </si>
  <si>
    <t>风险基金补助</t>
  </si>
  <si>
    <t>其他金融发展支出</t>
  </si>
  <si>
    <t xml:space="preserve"> 金融调控支出</t>
  </si>
  <si>
    <t>中央银行亏损补贴</t>
  </si>
  <si>
    <t>其他金融调控支出</t>
  </si>
  <si>
    <t xml:space="preserve"> 其他金融支出</t>
  </si>
  <si>
    <t>重点企业贷款贴息</t>
  </si>
  <si>
    <t>其他金融支出</t>
  </si>
  <si>
    <t>援助其他地区支出</t>
  </si>
  <si>
    <t xml:space="preserve"> 一般公共服务</t>
  </si>
  <si>
    <t xml:space="preserve"> 教育</t>
  </si>
  <si>
    <t xml:space="preserve"> 文化体育与传媒</t>
  </si>
  <si>
    <t xml:space="preserve"> 医疗卫生</t>
  </si>
  <si>
    <t xml:space="preserve"> 节能环保</t>
  </si>
  <si>
    <t xml:space="preserve"> 农业</t>
  </si>
  <si>
    <t xml:space="preserve"> 交通运输</t>
  </si>
  <si>
    <t xml:space="preserve"> 住房保障</t>
  </si>
  <si>
    <t xml:space="preserve"> 其他支出</t>
  </si>
  <si>
    <t>自然资源海洋气象等支出</t>
  </si>
  <si>
    <t xml:space="preserve"> 自然资源事务</t>
  </si>
  <si>
    <t>自然资源规划及管理</t>
  </si>
  <si>
    <t>自然资源利用与保护</t>
  </si>
  <si>
    <t>自然资源社会公益服务</t>
  </si>
  <si>
    <t>自然资源行业业务管理</t>
  </si>
  <si>
    <t>自然资源调查与确权登记</t>
  </si>
  <si>
    <t>土地资源储备支出</t>
  </si>
  <si>
    <t>地质矿产资源与环境调查</t>
  </si>
  <si>
    <t>地质勘查与矿产资源管理</t>
  </si>
  <si>
    <t>地质转产项目财政贴息</t>
  </si>
  <si>
    <t>国外风险勘查</t>
  </si>
  <si>
    <t>地质勘查基金（周转金）支出</t>
  </si>
  <si>
    <t>海域与海岛管理</t>
  </si>
  <si>
    <t>自然资源国际合作与海洋权益维护</t>
  </si>
  <si>
    <t>自然资源卫星</t>
  </si>
  <si>
    <t>极地考察</t>
  </si>
  <si>
    <t>深海调查与资源开发</t>
  </si>
  <si>
    <t>海港航标维护</t>
  </si>
  <si>
    <t>海水淡化</t>
  </si>
  <si>
    <t>无居民海岛使用金支出</t>
  </si>
  <si>
    <t>海洋战略规划与预警监测</t>
  </si>
  <si>
    <t>基础测绘与地理信息管理</t>
  </si>
  <si>
    <t>其他自然资源事务支出</t>
  </si>
  <si>
    <t xml:space="preserve"> 气象事务</t>
  </si>
  <si>
    <t>气象事业机构</t>
  </si>
  <si>
    <t>气象探测</t>
  </si>
  <si>
    <t>气象信息传输及管理</t>
  </si>
  <si>
    <t>气象预报预测</t>
  </si>
  <si>
    <t>气象服务</t>
  </si>
  <si>
    <t>气象装备保障维护</t>
  </si>
  <si>
    <t>气象基础设施建设与维修</t>
  </si>
  <si>
    <t>气象卫星</t>
  </si>
  <si>
    <t>气象法规与标准</t>
  </si>
  <si>
    <t>气象资金审计稽查</t>
  </si>
  <si>
    <t>其他气象事务支出</t>
  </si>
  <si>
    <t xml:space="preserve"> 其他自然资源海洋气象等支出</t>
  </si>
  <si>
    <t>其他自然资源海洋气象等支出</t>
  </si>
  <si>
    <t>住房保障支出</t>
  </si>
  <si>
    <t xml:space="preserve"> 保障性安居工程支出</t>
  </si>
  <si>
    <t>廉租住房</t>
  </si>
  <si>
    <t>沉陷区治理</t>
  </si>
  <si>
    <t>棚户区改造</t>
  </si>
  <si>
    <t>少数民族地区游牧民定居工程</t>
  </si>
  <si>
    <t>农村危房改造</t>
  </si>
  <si>
    <t>公共租赁住房</t>
  </si>
  <si>
    <t>保障性住房租金补贴</t>
  </si>
  <si>
    <t>老旧小区改造</t>
  </si>
  <si>
    <t>住房租赁市场发展</t>
  </si>
  <si>
    <t>其他保障性安居工程支出</t>
  </si>
  <si>
    <t xml:space="preserve"> 住房改革支出</t>
  </si>
  <si>
    <t>住房公积金</t>
  </si>
  <si>
    <t>其他单位住房公积金</t>
  </si>
  <si>
    <t>教育部门住房公积金</t>
  </si>
  <si>
    <t>提租补贴</t>
  </si>
  <si>
    <t>购房补贴</t>
  </si>
  <si>
    <t xml:space="preserve"> 城乡社区住宅</t>
  </si>
  <si>
    <t>公有住房建设和维修改造支出</t>
  </si>
  <si>
    <t>住房公积金管理</t>
  </si>
  <si>
    <t>其他城乡社区住宅支出</t>
  </si>
  <si>
    <t>粮油物资储备支出</t>
  </si>
  <si>
    <t xml:space="preserve"> 粮油物资事务</t>
  </si>
  <si>
    <t>财务与审计支出</t>
  </si>
  <si>
    <t>信息统计</t>
  </si>
  <si>
    <t>专项业务活动</t>
  </si>
  <si>
    <t>国家粮油差价补贴</t>
  </si>
  <si>
    <t>粮食财务挂账利息补贴</t>
  </si>
  <si>
    <t>粮食财务挂账消化款</t>
  </si>
  <si>
    <t>处理陈化粮补贴</t>
  </si>
  <si>
    <t>粮食风险基金</t>
  </si>
  <si>
    <t>粮油市场调控专项资金</t>
  </si>
  <si>
    <t>设施建设</t>
  </si>
  <si>
    <t>设施安全</t>
  </si>
  <si>
    <t>物资保管保养</t>
  </si>
  <si>
    <t>其他粮油物资事务支出</t>
  </si>
  <si>
    <t xml:space="preserve"> 能源储备</t>
  </si>
  <si>
    <t>石油储备</t>
  </si>
  <si>
    <t>天然铀能源储备</t>
  </si>
  <si>
    <t>煤炭储备</t>
  </si>
  <si>
    <t>成品油储备</t>
  </si>
  <si>
    <t>其他能源储备支出</t>
  </si>
  <si>
    <t xml:space="preserve"> 粮油储备</t>
  </si>
  <si>
    <t>储备粮油补贴</t>
  </si>
  <si>
    <t>储备粮油差价补贴</t>
  </si>
  <si>
    <t>储备粮（油）库建设</t>
  </si>
  <si>
    <t>最低收购价政策支出</t>
  </si>
  <si>
    <t>其他粮油储备支出</t>
  </si>
  <si>
    <t xml:space="preserve"> 重要商品储备</t>
  </si>
  <si>
    <t>棉花储备</t>
  </si>
  <si>
    <t>食糖储备</t>
  </si>
  <si>
    <t>肉类储备</t>
  </si>
  <si>
    <t>化肥储备</t>
  </si>
  <si>
    <t>农药储备</t>
  </si>
  <si>
    <t>边销茶储备</t>
  </si>
  <si>
    <t>羊毛储备</t>
  </si>
  <si>
    <t>医药储备</t>
  </si>
  <si>
    <t>食盐储备</t>
  </si>
  <si>
    <t>战略物资储备</t>
  </si>
  <si>
    <t>其他重要商品储备支出</t>
  </si>
  <si>
    <t>灾害防治及应急管理支出</t>
  </si>
  <si>
    <t xml:space="preserve"> 应急管理事务</t>
  </si>
  <si>
    <t>灾害风险防治</t>
  </si>
  <si>
    <t>国务院安委会专项</t>
  </si>
  <si>
    <t>安全监管</t>
  </si>
  <si>
    <t>安全生产基础</t>
  </si>
  <si>
    <t>应急救援</t>
  </si>
  <si>
    <t>应急管理</t>
  </si>
  <si>
    <t>其他应急管理支出</t>
  </si>
  <si>
    <t xml:space="preserve"> 消防事务</t>
  </si>
  <si>
    <t>消防应急救援</t>
  </si>
  <si>
    <t>其他消防事务支出</t>
  </si>
  <si>
    <t xml:space="preserve"> 森林消防事务</t>
  </si>
  <si>
    <t>森林消防应急救援</t>
  </si>
  <si>
    <t>其他森林消防事务支出</t>
  </si>
  <si>
    <t xml:space="preserve"> 煤矿安全</t>
  </si>
  <si>
    <t>煤矿安全监察事务</t>
  </si>
  <si>
    <t>煤矿应急救援事务</t>
  </si>
  <si>
    <t>其他煤矿安全支出</t>
  </si>
  <si>
    <t xml:space="preserve"> 地震事务</t>
  </si>
  <si>
    <t>地震监测</t>
  </si>
  <si>
    <t>地震预测预报</t>
  </si>
  <si>
    <t>地震灾害预防</t>
  </si>
  <si>
    <t>地震应急救援</t>
  </si>
  <si>
    <t>地震环境探察</t>
  </si>
  <si>
    <t>防震减灾信息管理</t>
  </si>
  <si>
    <t>防震减灾基础管理</t>
  </si>
  <si>
    <t>地震事业机构</t>
  </si>
  <si>
    <t>其他地震事务支出</t>
  </si>
  <si>
    <t xml:space="preserve"> 自然灾害防治</t>
  </si>
  <si>
    <t>地质灾害防治</t>
  </si>
  <si>
    <t>森林草原防灾减灾</t>
  </si>
  <si>
    <t>其他自然灾害防治支出</t>
  </si>
  <si>
    <t xml:space="preserve"> 自然灾害救灾及恢复重建支出</t>
  </si>
  <si>
    <t>自然灾害救灾补助</t>
  </si>
  <si>
    <t>自然灾害灾后重建补助</t>
  </si>
  <si>
    <t>其他自然灾害救灾及恢复重建支出</t>
  </si>
  <si>
    <t xml:space="preserve"> 其他灾害防治及应急管理支出</t>
  </si>
  <si>
    <t>其他灾害防治及应急管理支出</t>
  </si>
  <si>
    <t>预备费</t>
  </si>
  <si>
    <t xml:space="preserve"> 年初预留</t>
  </si>
  <si>
    <t>年初预留</t>
  </si>
  <si>
    <t>债务付息支出</t>
  </si>
  <si>
    <t xml:space="preserve"> 中央政府国内债务付息支出</t>
  </si>
  <si>
    <t xml:space="preserve"> 中央政府国外债务付息支出</t>
  </si>
  <si>
    <t xml:space="preserve"> 地方政府一般债务付息支出</t>
  </si>
  <si>
    <t>地方政府一般债券付息支出</t>
  </si>
  <si>
    <t>地方政府向外国政府借款付息支出</t>
  </si>
  <si>
    <t>地方政府向国际组织借款付息支出</t>
  </si>
  <si>
    <t>地方政府其他一般债务付息支出</t>
  </si>
  <si>
    <t>债务发行费用支出</t>
  </si>
  <si>
    <t xml:space="preserve"> 中央政府国内债务发行费用支出</t>
  </si>
  <si>
    <t xml:space="preserve"> 中央政府国外债务发行费用支出</t>
  </si>
  <si>
    <t xml:space="preserve"> 地方政府一般债务发行费用支出</t>
  </si>
  <si>
    <t>二、上解上级支出</t>
  </si>
  <si>
    <t>体制上解支出</t>
  </si>
  <si>
    <t>专项上解支出</t>
  </si>
  <si>
    <t xml:space="preserve">  其中：出口退税上解</t>
  </si>
  <si>
    <t xml:space="preserve">       上解江门统筹发展资金</t>
  </si>
  <si>
    <t xml:space="preserve">       其他专项上解</t>
  </si>
  <si>
    <t>三、债务还本支出</t>
  </si>
  <si>
    <t>地方政府一般债务还本支出</t>
  </si>
  <si>
    <t>地方政府一般债券还本支出</t>
  </si>
  <si>
    <t>四、年终结余</t>
  </si>
  <si>
    <t>年终结余</t>
  </si>
  <si>
    <t>五、安排预算稳定调节基金</t>
  </si>
  <si>
    <t>支出合计</t>
  </si>
  <si>
    <t>（经济分类支出）</t>
  </si>
  <si>
    <t>机关工资福利支出</t>
  </si>
  <si>
    <t>工资奖金津补贴</t>
  </si>
  <si>
    <t>社会保障缴费</t>
  </si>
  <si>
    <t>其他工资福利支出</t>
  </si>
  <si>
    <t>机关商品和服务支出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</si>
  <si>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</si>
  <si>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</si>
  <si>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</si>
  <si>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</si>
  <si>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</si>
  <si>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</si>
  <si>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</si>
  <si>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</si>
  <si>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</si>
  <si>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</si>
  <si>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机关资本性支出（一）</t>
  </si>
  <si>
    <t>房屋建筑物购建</t>
  </si>
  <si>
    <t>基础设施建设</t>
  </si>
  <si>
    <t>公务用车购置</t>
  </si>
  <si>
    <t>土地征迁补偿和安置支出</t>
  </si>
  <si>
    <t>设备购置</t>
  </si>
  <si>
    <t>大型修缮</t>
  </si>
  <si>
    <t>其他资本性支出</t>
  </si>
  <si>
    <t>机关资本性支出（二）</t>
  </si>
  <si>
    <t>对事业单位经常性补助</t>
  </si>
  <si>
    <t>工资福利支出</t>
  </si>
  <si>
    <t>商品和服务支出</t>
  </si>
  <si>
    <t>其他对事业单位补助</t>
  </si>
  <si>
    <t>对事业单位资本性补助</t>
  </si>
  <si>
    <t>资本性支出（一）</t>
  </si>
  <si>
    <t>资本性支出（二）</t>
  </si>
  <si>
    <t>对企业补助</t>
  </si>
  <si>
    <t>费用补贴</t>
  </si>
  <si>
    <t>利息补贴</t>
  </si>
  <si>
    <t>其他对企业补助</t>
  </si>
  <si>
    <t>对企业资本性支出</t>
  </si>
  <si>
    <t>对企业资本性支出（一）</t>
  </si>
  <si>
    <t>对企业资本性支出（二）</t>
  </si>
  <si>
    <t>对个人和家庭的补助</t>
  </si>
  <si>
    <t>社会福利和救助</t>
  </si>
  <si>
    <t>助学金</t>
  </si>
  <si>
    <t>个人农业生产补贴</t>
  </si>
  <si>
    <t>离退休费</t>
  </si>
  <si>
    <t>其他对个人和家庭的补助</t>
  </si>
  <si>
    <t>对社会保障基金补助</t>
  </si>
  <si>
    <t>对社会保险基金补助</t>
  </si>
  <si>
    <t>补充全国社会保障基金</t>
  </si>
  <si>
    <t>债务利息及费用支出</t>
  </si>
  <si>
    <t>国内债务付息</t>
  </si>
  <si>
    <t>国外债务付息</t>
  </si>
  <si>
    <t>国内债务发行费用支出</t>
  </si>
  <si>
    <t>国外债务发行费用支出</t>
  </si>
  <si>
    <t>预备费及预留</t>
  </si>
  <si>
    <t>预留</t>
  </si>
  <si>
    <t>赠与</t>
  </si>
  <si>
    <t>对民间非营利组织和群众性自治组织补贴</t>
  </si>
  <si>
    <t>初步调整预算</t>
    <phoneticPr fontId="18" type="noConversion"/>
  </si>
  <si>
    <t>址山镇2021年一般公共预算支出预算调整表</t>
    <phoneticPr fontId="18" type="noConversion"/>
  </si>
  <si>
    <t>址山镇2021年一般公共预算支出预算调整表</t>
    <phoneticPr fontId="18" type="noConversion"/>
  </si>
  <si>
    <t>调整预算数</t>
    <phoneticPr fontId="18" type="noConversion"/>
  </si>
  <si>
    <t>址山镇2021年一般公共预算收入预算调整表</t>
    <phoneticPr fontId="18" type="noConversion"/>
  </si>
  <si>
    <t>附件3</t>
    <phoneticPr fontId="18" type="noConversion"/>
  </si>
  <si>
    <t>附件1</t>
    <phoneticPr fontId="18" type="noConversion"/>
  </si>
  <si>
    <t>附件2</t>
    <phoneticPr fontId="18" type="noConversion"/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</si>
</sst>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176" formatCode="#,##0_ "/>
    <numFmt numFmtId="177" formatCode="#,##0_);[Red]\(#,##0\)"/>
    <numFmt numFmtId="178" formatCode="0_ "/>
  </numFmts>
  <fonts count="23">
    <font>
      <sz val="11"/>
      <color theme="1"/>
      <name val="宋体"/>
      <charset val="134"/>
      <scheme val="minor"/>
    </font>
    <font>
      <b/>
      <sz val="11"/>
      <name val="宋体"/>
      <family val="3"/>
      <charset val="134"/>
    </font>
    <font>
      <b/>
      <sz val="11.5"/>
      <name val="宋体"/>
      <family val="3"/>
      <charset val="134"/>
    </font>
    <font>
      <sz val="11.5"/>
      <name val="宋体"/>
      <family val="3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20"/>
      <name val="黑体"/>
      <family val="3"/>
      <charset val="134"/>
    </font>
    <font>
      <b/>
      <sz val="11"/>
      <name val="黑体"/>
      <family val="3"/>
      <charset val="134"/>
    </font>
    <font>
      <b/>
      <sz val="11.5"/>
      <color theme="1"/>
      <name val="宋体"/>
      <family val="3"/>
      <charset val="134"/>
      <scheme val="minor"/>
    </font>
    <font>
      <sz val="11.5"/>
      <color theme="1"/>
      <name val="宋体"/>
      <family val="3"/>
      <charset val="134"/>
      <scheme val="minor"/>
    </font>
    <font>
      <b/>
      <sz val="11.5"/>
      <color rgb="FF000000"/>
      <name val="宋体"/>
      <family val="3"/>
      <charset val="134"/>
    </font>
    <font>
      <sz val="11.5"/>
      <color rgb="FF000000"/>
      <name val="宋体"/>
      <family val="3"/>
      <charset val="134"/>
    </font>
    <font>
      <sz val="11"/>
      <name val="宋体"/>
      <family val="3"/>
      <charset val="134"/>
      <scheme val="minor"/>
    </font>
    <font>
      <b/>
      <sz val="20"/>
      <color theme="1"/>
      <name val="黑体"/>
      <family val="3"/>
      <charset val="134"/>
    </font>
    <font>
      <b/>
      <sz val="11"/>
      <color theme="1"/>
      <name val="黑体"/>
      <family val="3"/>
      <charset val="134"/>
    </font>
    <font>
      <sz val="1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.5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/>
    <xf numFmtId="41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43" fontId="21" fillId="0" borderId="0" applyFont="0" applyFill="0" applyBorder="0" applyAlignment="0" applyProtection="0"/>
  </cellStyleXfs>
  <cellXfs count="1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176" fontId="5" fillId="0" borderId="0" xfId="0" applyNumberFormat="1" applyFont="1" applyFill="1" applyAlignment="1">
      <alignment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 wrapText="1"/>
    </xf>
    <xf numFmtId="176" fontId="2" fillId="0" borderId="3" xfId="0" applyNumberFormat="1" applyFont="1" applyFill="1" applyBorder="1" applyAlignment="1">
      <alignment horizontal="center" vertical="center" wrapText="1"/>
    </xf>
    <xf numFmtId="10" fontId="2" fillId="0" borderId="3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 indent="1"/>
    </xf>
    <xf numFmtId="41" fontId="2" fillId="0" borderId="2" xfId="3" applyNumberFormat="1" applyFont="1" applyFill="1" applyBorder="1" applyAlignment="1">
      <alignment horizontal="center" vertical="center"/>
    </xf>
    <xf numFmtId="41" fontId="3" fillId="0" borderId="2" xfId="3" applyNumberFormat="1" applyFont="1" applyFill="1" applyBorder="1" applyAlignment="1">
      <alignment horizontal="center" vertical="center"/>
    </xf>
    <xf numFmtId="49" fontId="10" fillId="0" borderId="2" xfId="0" applyNumberFormat="1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 inden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 indent="1"/>
    </xf>
    <xf numFmtId="0" fontId="10" fillId="0" borderId="2" xfId="0" applyFont="1" applyFill="1" applyBorder="1" applyAlignment="1">
      <alignment horizontal="left" vertical="center" wrapText="1"/>
    </xf>
    <xf numFmtId="49" fontId="11" fillId="0" borderId="2" xfId="0" applyNumberFormat="1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vertical="center" wrapText="1"/>
    </xf>
    <xf numFmtId="0" fontId="0" fillId="0" borderId="0" xfId="0" applyFill="1">
      <alignment vertical="center"/>
    </xf>
    <xf numFmtId="0" fontId="0" fillId="0" borderId="0" xfId="0" applyFill="1">
      <alignment vertical="center"/>
    </xf>
    <xf numFmtId="0" fontId="12" fillId="0" borderId="0" xfId="0" applyFont="1">
      <alignment vertical="center"/>
    </xf>
    <xf numFmtId="0" fontId="0" fillId="0" borderId="0" xfId="0" applyFont="1">
      <alignment vertical="center"/>
    </xf>
    <xf numFmtId="177" fontId="0" fillId="0" borderId="0" xfId="0" applyNumberFormat="1" applyAlignment="1">
      <alignment horizontal="center" vertical="center"/>
    </xf>
    <xf numFmtId="177" fontId="0" fillId="0" borderId="0" xfId="0" applyNumberFormat="1">
      <alignment vertical="center"/>
    </xf>
    <xf numFmtId="177" fontId="3" fillId="0" borderId="0" xfId="2" applyNumberFormat="1" applyFont="1" applyFill="1" applyAlignment="1">
      <alignment horizontal="center" vertical="center"/>
    </xf>
    <xf numFmtId="177" fontId="3" fillId="0" borderId="0" xfId="2" applyNumberFormat="1" applyFont="1" applyFill="1" applyAlignment="1">
      <alignment horizontal="right" vertical="center"/>
    </xf>
    <xf numFmtId="0" fontId="1" fillId="0" borderId="3" xfId="0" applyFont="1" applyFill="1" applyBorder="1" applyAlignment="1">
      <alignment horizontal="center" vertical="center"/>
    </xf>
    <xf numFmtId="177" fontId="2" fillId="0" borderId="3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/>
    </xf>
    <xf numFmtId="0" fontId="10" fillId="0" borderId="2" xfId="0" applyFont="1" applyFill="1" applyBorder="1" applyAlignment="1">
      <alignment horizontal="left" vertical="center" wrapText="1"/>
    </xf>
    <xf numFmtId="177" fontId="15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 indent="1"/>
    </xf>
    <xf numFmtId="0" fontId="2" fillId="0" borderId="2" xfId="0" applyFont="1" applyFill="1" applyBorder="1" applyAlignment="1">
      <alignment horizontal="left" vertical="center" wrapText="1"/>
    </xf>
    <xf numFmtId="177" fontId="16" fillId="0" borderId="2" xfId="0" applyNumberFormat="1" applyFont="1" applyBorder="1" applyAlignment="1">
      <alignment horizontal="center" vertical="center"/>
    </xf>
    <xf numFmtId="177" fontId="0" fillId="0" borderId="2" xfId="0" applyNumberFormat="1" applyFont="1" applyBorder="1" applyAlignment="1">
      <alignment horizontal="center" vertical="center"/>
    </xf>
    <xf numFmtId="178" fontId="0" fillId="0" borderId="0" xfId="0" applyNumberFormat="1">
      <alignment vertical="center"/>
    </xf>
    <xf numFmtId="10" fontId="5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178" fontId="4" fillId="0" borderId="0" xfId="0" applyNumberFormat="1" applyFont="1" applyFill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178" fontId="2" fillId="0" borderId="3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/>
    </xf>
    <xf numFmtId="41" fontId="2" fillId="0" borderId="2" xfId="3" applyNumberFormat="1" applyFont="1" applyFill="1" applyBorder="1" applyAlignment="1">
      <alignment horizontal="right" vertical="center"/>
    </xf>
    <xf numFmtId="41" fontId="2" fillId="0" borderId="2" xfId="3" applyNumberFormat="1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 indent="1"/>
    </xf>
    <xf numFmtId="41" fontId="3" fillId="0" borderId="2" xfId="3" applyNumberFormat="1" applyFont="1" applyFill="1" applyBorder="1" applyAlignment="1">
      <alignment horizontal="center" vertical="center" wrapText="1"/>
    </xf>
    <xf numFmtId="41" fontId="2" fillId="0" borderId="2" xfId="3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/>
    </xf>
    <xf numFmtId="1" fontId="3" fillId="0" borderId="2" xfId="0" applyNumberFormat="1" applyFont="1" applyFill="1" applyBorder="1" applyAlignment="1" applyProtection="1">
      <alignment horizontal="left" vertical="center"/>
      <protection locked="0"/>
    </xf>
    <xf numFmtId="0" fontId="3" fillId="0" borderId="2" xfId="0" applyNumberFormat="1" applyFont="1" applyFill="1" applyBorder="1" applyAlignment="1" applyProtection="1">
      <alignment horizontal="left" vertical="center"/>
      <protection locked="0"/>
    </xf>
    <xf numFmtId="0" fontId="3" fillId="0" borderId="2" xfId="0" applyNumberFormat="1" applyFont="1" applyFill="1" applyBorder="1" applyAlignment="1" applyProtection="1">
      <alignment horizontal="left" vertical="center" indent="1"/>
      <protection locked="0"/>
    </xf>
    <xf numFmtId="1" fontId="3" fillId="0" borderId="2" xfId="0" applyNumberFormat="1" applyFont="1" applyFill="1" applyBorder="1" applyAlignment="1" applyProtection="1">
      <alignment horizontal="left" vertical="center" indent="1"/>
      <protection locked="0"/>
    </xf>
    <xf numFmtId="1" fontId="3" fillId="0" borderId="2" xfId="0" applyNumberFormat="1" applyFont="1" applyFill="1" applyBorder="1" applyAlignment="1" applyProtection="1">
      <alignment horizontal="left" vertical="center" wrapText="1" indent="1"/>
      <protection locked="0"/>
    </xf>
    <xf numFmtId="1" fontId="2" fillId="0" borderId="2" xfId="0" applyNumberFormat="1" applyFont="1" applyFill="1" applyBorder="1" applyAlignment="1" applyProtection="1">
      <alignment horizontal="left" vertical="center"/>
      <protection locked="0"/>
    </xf>
    <xf numFmtId="1" fontId="2" fillId="0" borderId="2" xfId="0" applyNumberFormat="1" applyFont="1" applyFill="1" applyBorder="1" applyAlignment="1" applyProtection="1">
      <alignment horizontal="left" vertical="center" indent="1"/>
      <protection locked="0"/>
    </xf>
    <xf numFmtId="1" fontId="3" fillId="0" borderId="2" xfId="0" applyNumberFormat="1" applyFont="1" applyFill="1" applyBorder="1" applyAlignment="1" applyProtection="1">
      <alignment horizontal="left" vertical="center" indent="2"/>
      <protection locked="0"/>
    </xf>
    <xf numFmtId="1" fontId="2" fillId="0" borderId="2" xfId="0" applyNumberFormat="1" applyFont="1" applyFill="1" applyBorder="1" applyAlignment="1" applyProtection="1">
      <alignment horizontal="left" vertical="center" indent="2"/>
      <protection locked="0"/>
    </xf>
    <xf numFmtId="1" fontId="2" fillId="0" borderId="2" xfId="0" applyNumberFormat="1" applyFont="1" applyFill="1" applyBorder="1" applyAlignment="1" applyProtection="1">
      <alignment vertical="center"/>
      <protection locked="0"/>
    </xf>
    <xf numFmtId="176" fontId="1" fillId="0" borderId="1" xfId="0" applyNumberFormat="1" applyFont="1" applyFill="1" applyBorder="1" applyAlignment="1">
      <alignment horizontal="center" vertical="center"/>
    </xf>
    <xf numFmtId="177" fontId="0" fillId="2" borderId="0" xfId="0" applyNumberFormat="1" applyFill="1">
      <alignment vertical="center"/>
    </xf>
    <xf numFmtId="177" fontId="3" fillId="2" borderId="0" xfId="2" applyNumberFormat="1" applyFont="1" applyFill="1" applyAlignment="1">
      <alignment horizontal="right" vertical="center"/>
    </xf>
    <xf numFmtId="176" fontId="2" fillId="2" borderId="3" xfId="0" applyNumberFormat="1" applyFont="1" applyFill="1" applyBorder="1" applyAlignment="1">
      <alignment horizontal="center" vertical="center" wrapText="1"/>
    </xf>
    <xf numFmtId="177" fontId="15" fillId="2" borderId="2" xfId="0" applyNumberFormat="1" applyFont="1" applyFill="1" applyBorder="1" applyAlignment="1">
      <alignment horizontal="center" vertical="center"/>
    </xf>
    <xf numFmtId="177" fontId="16" fillId="2" borderId="2" xfId="0" applyNumberFormat="1" applyFont="1" applyFill="1" applyBorder="1" applyAlignment="1">
      <alignment horizontal="center" vertical="center"/>
    </xf>
    <xf numFmtId="177" fontId="0" fillId="2" borderId="2" xfId="0" applyNumberFormat="1" applyFont="1" applyFill="1" applyBorder="1" applyAlignment="1">
      <alignment horizontal="center" vertical="center"/>
    </xf>
    <xf numFmtId="178" fontId="0" fillId="0" borderId="0" xfId="0" applyNumberFormat="1" applyFill="1">
      <alignment vertical="center"/>
    </xf>
    <xf numFmtId="178" fontId="3" fillId="0" borderId="0" xfId="2" applyNumberFormat="1" applyFont="1" applyFill="1" applyAlignment="1">
      <alignment horizontal="right" vertical="center"/>
    </xf>
    <xf numFmtId="178" fontId="15" fillId="0" borderId="2" xfId="0" applyNumberFormat="1" applyFont="1" applyFill="1" applyBorder="1" applyAlignment="1">
      <alignment horizontal="center" vertical="center"/>
    </xf>
    <xf numFmtId="178" fontId="16" fillId="0" borderId="2" xfId="0" applyNumberFormat="1" applyFont="1" applyFill="1" applyBorder="1" applyAlignment="1">
      <alignment horizontal="center" vertical="center"/>
    </xf>
    <xf numFmtId="178" fontId="0" fillId="0" borderId="2" xfId="0" applyNumberFormat="1" applyFont="1" applyFill="1" applyBorder="1" applyAlignment="1">
      <alignment horizontal="center" vertical="center"/>
    </xf>
    <xf numFmtId="41" fontId="2" fillId="0" borderId="2" xfId="1" applyNumberFormat="1" applyFont="1" applyFill="1" applyBorder="1" applyAlignment="1">
      <alignment horizontal="right" vertical="center" wrapText="1"/>
    </xf>
    <xf numFmtId="41" fontId="2" fillId="0" borderId="2" xfId="1" applyNumberFormat="1" applyFont="1" applyFill="1" applyBorder="1" applyAlignment="1" applyProtection="1">
      <alignment horizontal="right" vertical="center"/>
    </xf>
    <xf numFmtId="177" fontId="2" fillId="2" borderId="2" xfId="3" applyNumberFormat="1" applyFont="1" applyFill="1" applyBorder="1" applyAlignment="1" applyProtection="1">
      <alignment horizontal="right" vertical="center"/>
    </xf>
    <xf numFmtId="178" fontId="2" fillId="0" borderId="2" xfId="3" applyNumberFormat="1" applyFont="1" applyFill="1" applyBorder="1" applyAlignment="1" applyProtection="1">
      <alignment horizontal="right" vertical="center"/>
    </xf>
    <xf numFmtId="177" fontId="2" fillId="0" borderId="2" xfId="3" applyNumberFormat="1" applyFont="1" applyFill="1" applyBorder="1" applyAlignment="1" applyProtection="1">
      <alignment horizontal="right" vertical="center"/>
    </xf>
    <xf numFmtId="41" fontId="1" fillId="0" borderId="2" xfId="0" applyNumberFormat="1" applyFont="1" applyFill="1" applyBorder="1" applyAlignment="1">
      <alignment horizontal="right" vertical="center"/>
    </xf>
    <xf numFmtId="177" fontId="1" fillId="2" borderId="2" xfId="0" applyNumberFormat="1" applyFont="1" applyFill="1" applyBorder="1" applyAlignment="1">
      <alignment horizontal="right" vertical="center"/>
    </xf>
    <xf numFmtId="177" fontId="1" fillId="0" borderId="2" xfId="0" applyNumberFormat="1" applyFont="1" applyFill="1" applyBorder="1" applyAlignment="1">
      <alignment horizontal="right" vertical="center"/>
    </xf>
    <xf numFmtId="41" fontId="15" fillId="0" borderId="2" xfId="0" applyNumberFormat="1" applyFont="1" applyFill="1" applyBorder="1" applyAlignment="1">
      <alignment horizontal="right" vertical="center"/>
    </xf>
    <xf numFmtId="177" fontId="15" fillId="2" borderId="2" xfId="0" applyNumberFormat="1" applyFont="1" applyFill="1" applyBorder="1" applyAlignment="1">
      <alignment horizontal="right" vertical="center"/>
    </xf>
    <xf numFmtId="177" fontId="15" fillId="0" borderId="2" xfId="0" applyNumberFormat="1" applyFont="1" applyFill="1" applyBorder="1" applyAlignment="1">
      <alignment horizontal="right" vertical="center"/>
    </xf>
    <xf numFmtId="178" fontId="1" fillId="0" borderId="2" xfId="0" applyNumberFormat="1" applyFont="1" applyFill="1" applyBorder="1" applyAlignment="1">
      <alignment horizontal="right" vertical="center"/>
    </xf>
    <xf numFmtId="177" fontId="22" fillId="0" borderId="2" xfId="0" applyNumberFormat="1" applyFont="1" applyFill="1" applyBorder="1" applyAlignment="1">
      <alignment horizontal="right" vertical="center"/>
    </xf>
    <xf numFmtId="178" fontId="15" fillId="0" borderId="2" xfId="0" applyNumberFormat="1" applyFont="1" applyFill="1" applyBorder="1" applyAlignment="1">
      <alignment horizontal="right" vertical="center"/>
    </xf>
    <xf numFmtId="41" fontId="2" fillId="0" borderId="2" xfId="1" applyFont="1" applyFill="1" applyBorder="1" applyAlignment="1">
      <alignment horizontal="right" vertical="center" wrapText="1"/>
    </xf>
    <xf numFmtId="176" fontId="2" fillId="0" borderId="2" xfId="3" applyNumberFormat="1" applyFont="1" applyFill="1" applyBorder="1" applyAlignment="1">
      <alignment horizontal="right" vertical="center" wrapText="1"/>
    </xf>
    <xf numFmtId="176" fontId="2" fillId="0" borderId="2" xfId="3" applyNumberFormat="1" applyFont="1" applyFill="1" applyBorder="1" applyAlignment="1">
      <alignment horizontal="right" vertical="center"/>
    </xf>
    <xf numFmtId="176" fontId="3" fillId="0" borderId="2" xfId="3" applyNumberFormat="1" applyFont="1" applyFill="1" applyBorder="1" applyAlignment="1">
      <alignment horizontal="right" vertical="center"/>
    </xf>
    <xf numFmtId="41" fontId="3" fillId="0" borderId="2" xfId="3" applyNumberFormat="1" applyFont="1" applyFill="1" applyBorder="1" applyAlignment="1">
      <alignment horizontal="right" vertical="center"/>
    </xf>
    <xf numFmtId="41" fontId="2" fillId="0" borderId="2" xfId="1" applyNumberFormat="1" applyFont="1" applyFill="1" applyBorder="1" applyAlignment="1">
      <alignment horizontal="right" vertical="center"/>
    </xf>
    <xf numFmtId="41" fontId="3" fillId="0" borderId="2" xfId="1" applyNumberFormat="1" applyFont="1" applyFill="1" applyBorder="1" applyAlignment="1">
      <alignment horizontal="right" vertical="center"/>
    </xf>
    <xf numFmtId="41" fontId="20" fillId="0" borderId="2" xfId="4" applyNumberFormat="1" applyFont="1" applyFill="1" applyBorder="1" applyAlignment="1">
      <alignment horizontal="right" vertical="center"/>
    </xf>
    <xf numFmtId="0" fontId="17" fillId="0" borderId="0" xfId="0" applyFont="1" applyFill="1" applyAlignment="1">
      <alignment vertical="center"/>
    </xf>
    <xf numFmtId="0" fontId="6" fillId="0" borderId="0" xfId="0" applyNumberFormat="1" applyFont="1" applyFill="1" applyAlignment="1">
      <alignment horizontal="center" vertical="center"/>
    </xf>
    <xf numFmtId="178" fontId="6" fillId="0" borderId="0" xfId="0" applyNumberFormat="1" applyFont="1" applyFill="1" applyAlignment="1">
      <alignment horizontal="center" vertic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left" vertical="center"/>
    </xf>
    <xf numFmtId="0" fontId="10" fillId="0" borderId="5" xfId="0" applyFont="1" applyFill="1" applyBorder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176" fontId="6" fillId="0" borderId="0" xfId="0" applyNumberFormat="1" applyFont="1" applyFill="1" applyAlignment="1">
      <alignment horizontal="center" vertical="center"/>
    </xf>
    <xf numFmtId="0" fontId="7" fillId="0" borderId="0" xfId="0" applyNumberFormat="1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</cellXfs>
  <cellStyles count="7">
    <cellStyle name="百分比" xfId="2" builtinId="5"/>
    <cellStyle name="百分比 2" xfId="5"/>
    <cellStyle name="常规" xfId="0" builtinId="0"/>
    <cellStyle name="千位分隔 2" xfId="3"/>
    <cellStyle name="千位分隔 2 2" xfId="6"/>
    <cellStyle name="千位分隔[0]" xfId="1" builtinId="6"/>
    <cellStyle name="千位分隔[0]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70"/>
  <sheetViews>
    <sheetView topLeftCell="A63" workbookViewId="0">
      <selection activeCell="E9" sqref="E9"/>
    </sheetView>
  </sheetViews>
  <sheetFormatPr defaultColWidth="9" defaultRowHeight="13.5"/>
  <cols>
    <col min="1" max="1" width="10.5" customWidth="1"/>
    <col min="2" max="2" width="37.75" customWidth="1"/>
    <col min="3" max="3" width="12.25" style="25" customWidth="1"/>
    <col min="4" max="4" width="11.625" customWidth="1"/>
    <col min="5" max="5" width="14.375" style="42" customWidth="1"/>
  </cols>
  <sheetData>
    <row r="1" spans="1:5" ht="15.75" customHeight="1">
      <c r="A1" s="4" t="s">
        <v>1189</v>
      </c>
      <c r="B1" s="5"/>
      <c r="C1" s="43"/>
    </row>
    <row r="2" spans="1:5" ht="31.5" customHeight="1">
      <c r="A2" s="101" t="s">
        <v>1187</v>
      </c>
      <c r="B2" s="101"/>
      <c r="C2" s="101"/>
      <c r="D2" s="101"/>
      <c r="E2" s="102"/>
    </row>
    <row r="3" spans="1:5" ht="24.75" customHeight="1">
      <c r="A3" s="5"/>
      <c r="B3" s="5"/>
      <c r="C3" s="44"/>
      <c r="E3" s="45" t="s">
        <v>0</v>
      </c>
    </row>
    <row r="4" spans="1:5" ht="33" customHeight="1">
      <c r="A4" s="46" t="s">
        <v>1</v>
      </c>
      <c r="B4" s="46" t="s">
        <v>2</v>
      </c>
      <c r="C4" s="10" t="s">
        <v>3</v>
      </c>
      <c r="D4" s="10" t="s">
        <v>4</v>
      </c>
      <c r="E4" s="47" t="s">
        <v>5</v>
      </c>
    </row>
    <row r="5" spans="1:5" ht="18.75" customHeight="1">
      <c r="A5" s="48" t="s">
        <v>6</v>
      </c>
      <c r="B5" s="48"/>
      <c r="C5" s="49">
        <f>C6+C21</f>
        <v>8800</v>
      </c>
      <c r="D5" s="50"/>
      <c r="E5" s="49">
        <v>8800</v>
      </c>
    </row>
    <row r="6" spans="1:5" ht="18.75" customHeight="1">
      <c r="A6" s="34">
        <v>101</v>
      </c>
      <c r="B6" s="48" t="s">
        <v>7</v>
      </c>
      <c r="C6" s="49">
        <f>SUBTOTAL(9,C7:C20)</f>
        <v>7000</v>
      </c>
      <c r="D6" s="50"/>
      <c r="E6" s="49">
        <v>7000</v>
      </c>
    </row>
    <row r="7" spans="1:5" ht="18.75" customHeight="1">
      <c r="A7" s="51">
        <v>10101</v>
      </c>
      <c r="B7" s="52" t="s">
        <v>8</v>
      </c>
      <c r="C7" s="16">
        <v>3580</v>
      </c>
      <c r="D7" s="53"/>
      <c r="E7" s="16">
        <v>3580</v>
      </c>
    </row>
    <row r="8" spans="1:5" ht="18.75" customHeight="1">
      <c r="A8" s="51">
        <v>10104</v>
      </c>
      <c r="B8" s="52" t="s">
        <v>9</v>
      </c>
      <c r="C8" s="16">
        <v>600</v>
      </c>
      <c r="D8" s="53"/>
      <c r="E8" s="16">
        <v>600</v>
      </c>
    </row>
    <row r="9" spans="1:5" ht="18.75" customHeight="1">
      <c r="A9" s="51">
        <v>10106</v>
      </c>
      <c r="B9" s="52" t="s">
        <v>10</v>
      </c>
      <c r="C9" s="16">
        <v>200</v>
      </c>
      <c r="D9" s="53"/>
      <c r="E9" s="16">
        <v>200</v>
      </c>
    </row>
    <row r="10" spans="1:5" ht="18.75" customHeight="1">
      <c r="A10" s="51">
        <v>10107</v>
      </c>
      <c r="B10" s="52" t="s">
        <v>11</v>
      </c>
      <c r="C10" s="16">
        <v>8</v>
      </c>
      <c r="D10" s="53"/>
      <c r="E10" s="16">
        <v>8</v>
      </c>
    </row>
    <row r="11" spans="1:5" ht="18.75" customHeight="1">
      <c r="A11" s="51">
        <v>10109</v>
      </c>
      <c r="B11" s="52" t="s">
        <v>12</v>
      </c>
      <c r="C11" s="16">
        <v>800</v>
      </c>
      <c r="D11" s="53"/>
      <c r="E11" s="16">
        <v>800</v>
      </c>
    </row>
    <row r="12" spans="1:5" ht="18.75" customHeight="1">
      <c r="A12" s="51">
        <v>10110</v>
      </c>
      <c r="B12" s="52" t="s">
        <v>13</v>
      </c>
      <c r="C12" s="16">
        <v>500</v>
      </c>
      <c r="D12" s="53"/>
      <c r="E12" s="16">
        <v>500</v>
      </c>
    </row>
    <row r="13" spans="1:5" ht="18.75" customHeight="1">
      <c r="A13" s="51">
        <v>10111</v>
      </c>
      <c r="B13" s="52" t="s">
        <v>14</v>
      </c>
      <c r="C13" s="16">
        <v>250</v>
      </c>
      <c r="D13" s="53"/>
      <c r="E13" s="16">
        <v>250</v>
      </c>
    </row>
    <row r="14" spans="1:5" ht="18.75" customHeight="1">
      <c r="A14" s="51">
        <v>10112</v>
      </c>
      <c r="B14" s="52" t="s">
        <v>15</v>
      </c>
      <c r="C14" s="16">
        <v>700</v>
      </c>
      <c r="D14" s="53"/>
      <c r="E14" s="16">
        <v>700</v>
      </c>
    </row>
    <row r="15" spans="1:5" ht="18.75" customHeight="1">
      <c r="A15" s="51">
        <v>10113</v>
      </c>
      <c r="B15" s="52" t="s">
        <v>16</v>
      </c>
      <c r="C15" s="16">
        <v>350</v>
      </c>
      <c r="D15" s="53"/>
      <c r="E15" s="16">
        <v>350</v>
      </c>
    </row>
    <row r="16" spans="1:5" ht="18.75" customHeight="1">
      <c r="A16" s="51">
        <v>10114</v>
      </c>
      <c r="B16" s="52" t="s">
        <v>17</v>
      </c>
      <c r="C16" s="16">
        <v>2</v>
      </c>
      <c r="D16" s="53"/>
      <c r="E16" s="16">
        <v>2</v>
      </c>
    </row>
    <row r="17" spans="1:5" ht="18.75" customHeight="1">
      <c r="A17" s="51">
        <v>10118</v>
      </c>
      <c r="B17" s="52" t="s">
        <v>18</v>
      </c>
      <c r="C17" s="16">
        <v>0</v>
      </c>
      <c r="D17" s="16"/>
      <c r="E17" s="16">
        <v>0</v>
      </c>
    </row>
    <row r="18" spans="1:5" ht="18.75" customHeight="1">
      <c r="A18" s="51">
        <v>10119</v>
      </c>
      <c r="B18" s="52" t="s">
        <v>19</v>
      </c>
      <c r="C18" s="16">
        <v>0</v>
      </c>
      <c r="D18" s="16"/>
      <c r="E18" s="16">
        <v>0</v>
      </c>
    </row>
    <row r="19" spans="1:5" ht="18.75" customHeight="1">
      <c r="A19" s="51">
        <v>10121</v>
      </c>
      <c r="B19" s="52" t="s">
        <v>20</v>
      </c>
      <c r="C19" s="16">
        <v>10</v>
      </c>
      <c r="D19" s="53"/>
      <c r="E19" s="16">
        <v>10</v>
      </c>
    </row>
    <row r="20" spans="1:5" ht="18.75" customHeight="1">
      <c r="A20" s="51">
        <v>10199</v>
      </c>
      <c r="B20" s="52" t="s">
        <v>21</v>
      </c>
      <c r="C20" s="16">
        <v>0</v>
      </c>
      <c r="D20" s="16"/>
      <c r="E20" s="16">
        <v>0</v>
      </c>
    </row>
    <row r="21" spans="1:5" ht="18.75" customHeight="1">
      <c r="A21" s="34">
        <v>103</v>
      </c>
      <c r="B21" s="48" t="s">
        <v>22</v>
      </c>
      <c r="C21" s="15">
        <f>SUBTOTAL(9,C22:C29)</f>
        <v>1800</v>
      </c>
      <c r="D21" s="54"/>
      <c r="E21" s="15">
        <v>1800</v>
      </c>
    </row>
    <row r="22" spans="1:5" ht="18.75" customHeight="1">
      <c r="A22" s="51">
        <v>10302</v>
      </c>
      <c r="B22" s="52" t="s">
        <v>23</v>
      </c>
      <c r="C22" s="16">
        <v>0</v>
      </c>
      <c r="D22" s="53"/>
      <c r="E22" s="16"/>
    </row>
    <row r="23" spans="1:5" ht="18.75" customHeight="1">
      <c r="A23" s="51">
        <v>10304</v>
      </c>
      <c r="B23" s="52" t="s">
        <v>24</v>
      </c>
      <c r="C23" s="16">
        <v>200</v>
      </c>
      <c r="D23" s="53"/>
      <c r="E23" s="16">
        <v>200</v>
      </c>
    </row>
    <row r="24" spans="1:5" ht="18.75" customHeight="1">
      <c r="A24" s="51">
        <v>10305</v>
      </c>
      <c r="B24" s="52" t="s">
        <v>25</v>
      </c>
      <c r="C24" s="16">
        <v>0</v>
      </c>
      <c r="D24" s="53"/>
      <c r="E24" s="16"/>
    </row>
    <row r="25" spans="1:5" ht="18.75" customHeight="1">
      <c r="A25" s="51">
        <v>10306</v>
      </c>
      <c r="B25" s="52" t="s">
        <v>26</v>
      </c>
      <c r="C25" s="16">
        <v>0</v>
      </c>
      <c r="D25" s="16"/>
      <c r="E25" s="16"/>
    </row>
    <row r="26" spans="1:5" ht="18.75" customHeight="1">
      <c r="A26" s="51">
        <v>10307</v>
      </c>
      <c r="B26" s="52" t="s">
        <v>27</v>
      </c>
      <c r="C26" s="16">
        <v>1600</v>
      </c>
      <c r="D26" s="53"/>
      <c r="E26" s="16">
        <v>1600</v>
      </c>
    </row>
    <row r="27" spans="1:5" ht="18.75" customHeight="1">
      <c r="A27" s="51">
        <v>10308</v>
      </c>
      <c r="B27" s="52" t="s">
        <v>28</v>
      </c>
      <c r="C27" s="16">
        <v>0</v>
      </c>
      <c r="D27" s="16"/>
      <c r="E27" s="16"/>
    </row>
    <row r="28" spans="1:5" ht="18.75" customHeight="1">
      <c r="A28" s="51">
        <v>10309</v>
      </c>
      <c r="B28" s="52" t="s">
        <v>29</v>
      </c>
      <c r="C28" s="16">
        <v>0</v>
      </c>
      <c r="D28" s="16"/>
      <c r="E28" s="16"/>
    </row>
    <row r="29" spans="1:5" ht="18.75" customHeight="1">
      <c r="A29" s="51">
        <v>10399</v>
      </c>
      <c r="B29" s="52" t="s">
        <v>30</v>
      </c>
      <c r="C29" s="16">
        <v>0</v>
      </c>
      <c r="D29" s="16"/>
      <c r="E29" s="16"/>
    </row>
    <row r="30" spans="1:5" ht="18.75" customHeight="1">
      <c r="A30" s="34" t="s">
        <v>31</v>
      </c>
      <c r="B30" s="48"/>
      <c r="C30" s="15">
        <f>C31+C37+C58</f>
        <v>5461</v>
      </c>
      <c r="D30" s="54">
        <v>1371</v>
      </c>
      <c r="E30" s="15">
        <f>E31+E37+E58</f>
        <v>6832</v>
      </c>
    </row>
    <row r="31" spans="1:5" ht="18.75" customHeight="1">
      <c r="A31" s="34">
        <v>11001</v>
      </c>
      <c r="B31" s="48" t="s">
        <v>32</v>
      </c>
      <c r="C31" s="15">
        <v>355</v>
      </c>
      <c r="D31" s="54"/>
      <c r="E31" s="15">
        <v>355</v>
      </c>
    </row>
    <row r="32" spans="1:5" ht="18.75" customHeight="1">
      <c r="A32" s="51">
        <v>1100102</v>
      </c>
      <c r="B32" s="55" t="s">
        <v>33</v>
      </c>
      <c r="C32" s="16">
        <v>0</v>
      </c>
      <c r="D32" s="53"/>
      <c r="E32" s="16"/>
    </row>
    <row r="33" spans="1:5" ht="18.75" customHeight="1">
      <c r="A33" s="51">
        <v>1100103</v>
      </c>
      <c r="B33" s="55" t="s">
        <v>34</v>
      </c>
      <c r="C33" s="16">
        <v>0</v>
      </c>
      <c r="D33" s="53"/>
      <c r="E33" s="16"/>
    </row>
    <row r="34" spans="1:5" ht="18.75" customHeight="1">
      <c r="A34" s="51">
        <v>1100104</v>
      </c>
      <c r="B34" s="55" t="s">
        <v>35</v>
      </c>
      <c r="C34" s="16">
        <v>0</v>
      </c>
      <c r="D34" s="53"/>
      <c r="E34" s="16"/>
    </row>
    <row r="35" spans="1:5" ht="18.75" customHeight="1">
      <c r="A35" s="51">
        <v>1100106</v>
      </c>
      <c r="B35" s="55" t="s">
        <v>36</v>
      </c>
      <c r="C35" s="16">
        <v>0</v>
      </c>
      <c r="D35" s="53"/>
      <c r="E35" s="16"/>
    </row>
    <row r="36" spans="1:5" ht="18.75" customHeight="1">
      <c r="A36" s="56">
        <v>1100199</v>
      </c>
      <c r="B36" s="56" t="s">
        <v>37</v>
      </c>
      <c r="C36" s="16">
        <v>355</v>
      </c>
      <c r="D36" s="53"/>
      <c r="E36" s="16">
        <v>355</v>
      </c>
    </row>
    <row r="37" spans="1:5" ht="18.75" customHeight="1">
      <c r="A37" s="34">
        <v>11002</v>
      </c>
      <c r="B37" s="48" t="s">
        <v>38</v>
      </c>
      <c r="C37" s="15">
        <v>5106</v>
      </c>
      <c r="D37" s="54">
        <v>1371</v>
      </c>
      <c r="E37" s="15">
        <v>6477</v>
      </c>
    </row>
    <row r="38" spans="1:5" ht="18.75" customHeight="1">
      <c r="A38" s="51">
        <v>1100202</v>
      </c>
      <c r="B38" s="55" t="s">
        <v>39</v>
      </c>
      <c r="C38" s="16">
        <v>0</v>
      </c>
      <c r="D38" s="53"/>
      <c r="E38" s="16"/>
    </row>
    <row r="39" spans="1:5" ht="18.75" hidden="1" customHeight="1">
      <c r="A39" s="51">
        <v>1100207</v>
      </c>
      <c r="B39" s="55" t="s">
        <v>40</v>
      </c>
      <c r="C39" s="16"/>
      <c r="D39" s="53"/>
      <c r="E39" s="16"/>
    </row>
    <row r="40" spans="1:5" ht="18.75" customHeight="1">
      <c r="A40" s="57">
        <v>1100208</v>
      </c>
      <c r="B40" s="58" t="s">
        <v>41</v>
      </c>
      <c r="C40" s="16">
        <v>0</v>
      </c>
      <c r="D40" s="53"/>
      <c r="E40" s="16"/>
    </row>
    <row r="41" spans="1:5" ht="18.75" customHeight="1">
      <c r="A41" s="56">
        <v>1100214</v>
      </c>
      <c r="B41" s="59" t="s">
        <v>42</v>
      </c>
      <c r="C41" s="16">
        <v>0</v>
      </c>
      <c r="D41" s="53"/>
      <c r="E41" s="16"/>
    </row>
    <row r="42" spans="1:5" ht="18.75" hidden="1" customHeight="1">
      <c r="A42" s="56">
        <v>1100221</v>
      </c>
      <c r="B42" s="59" t="s">
        <v>43</v>
      </c>
      <c r="C42" s="16"/>
      <c r="D42" s="53"/>
      <c r="E42" s="16"/>
    </row>
    <row r="43" spans="1:5" ht="18.75" hidden="1" customHeight="1">
      <c r="A43" s="56">
        <v>1100222</v>
      </c>
      <c r="B43" s="59" t="s">
        <v>44</v>
      </c>
      <c r="C43" s="16"/>
      <c r="D43" s="53"/>
      <c r="E43" s="16"/>
    </row>
    <row r="44" spans="1:5" ht="18.75" hidden="1" customHeight="1">
      <c r="A44" s="56">
        <v>1100223</v>
      </c>
      <c r="B44" s="59" t="s">
        <v>45</v>
      </c>
      <c r="C44" s="16"/>
      <c r="D44" s="53"/>
      <c r="E44" s="16"/>
    </row>
    <row r="45" spans="1:5" ht="18.75" hidden="1" customHeight="1">
      <c r="A45" s="56">
        <v>1100224</v>
      </c>
      <c r="B45" s="59" t="s">
        <v>46</v>
      </c>
      <c r="C45" s="16"/>
      <c r="D45" s="53"/>
      <c r="E45" s="16"/>
    </row>
    <row r="46" spans="1:5" ht="18.75" customHeight="1">
      <c r="A46" s="56">
        <v>1100227</v>
      </c>
      <c r="B46" s="59" t="s">
        <v>47</v>
      </c>
      <c r="C46" s="16">
        <v>125</v>
      </c>
      <c r="D46" s="53"/>
      <c r="E46" s="16">
        <v>125</v>
      </c>
    </row>
    <row r="47" spans="1:5" ht="18.75" hidden="1" customHeight="1">
      <c r="A47" s="56">
        <v>1100231</v>
      </c>
      <c r="B47" s="59" t="s">
        <v>48</v>
      </c>
      <c r="C47" s="16"/>
      <c r="D47" s="53"/>
      <c r="E47" s="16"/>
    </row>
    <row r="48" spans="1:5" ht="18.75" hidden="1" customHeight="1">
      <c r="A48" s="56">
        <v>1100244</v>
      </c>
      <c r="B48" s="59" t="s">
        <v>49</v>
      </c>
      <c r="C48" s="16"/>
      <c r="D48" s="53"/>
      <c r="E48" s="16"/>
    </row>
    <row r="49" spans="1:5" ht="18.75" customHeight="1">
      <c r="A49" s="56">
        <v>1100245</v>
      </c>
      <c r="B49" s="59" t="s">
        <v>50</v>
      </c>
      <c r="C49" s="16">
        <v>0</v>
      </c>
      <c r="D49" s="53"/>
      <c r="E49" s="16"/>
    </row>
    <row r="50" spans="1:5" ht="18.75" hidden="1" customHeight="1">
      <c r="A50" s="56">
        <v>1100247</v>
      </c>
      <c r="B50" s="59" t="s">
        <v>51</v>
      </c>
      <c r="C50" s="16"/>
      <c r="D50" s="53"/>
      <c r="E50" s="16"/>
    </row>
    <row r="51" spans="1:5" ht="33" customHeight="1">
      <c r="A51" s="56">
        <v>1100248</v>
      </c>
      <c r="B51" s="60" t="s">
        <v>52</v>
      </c>
      <c r="C51" s="16">
        <v>0</v>
      </c>
      <c r="D51" s="53"/>
      <c r="E51" s="16"/>
    </row>
    <row r="52" spans="1:5" ht="18.75" customHeight="1">
      <c r="A52" s="56">
        <v>1100249</v>
      </c>
      <c r="B52" s="59" t="s">
        <v>53</v>
      </c>
      <c r="C52" s="16">
        <v>0</v>
      </c>
      <c r="D52" s="53"/>
      <c r="E52" s="16"/>
    </row>
    <row r="53" spans="1:5" ht="18.75" hidden="1" customHeight="1">
      <c r="A53" s="56">
        <v>1100250</v>
      </c>
      <c r="B53" s="59" t="s">
        <v>54</v>
      </c>
      <c r="C53" s="16"/>
      <c r="D53" s="53"/>
      <c r="E53" s="16"/>
    </row>
    <row r="54" spans="1:5" ht="18.75" customHeight="1">
      <c r="A54" s="56">
        <v>1100252</v>
      </c>
      <c r="B54" s="59" t="s">
        <v>55</v>
      </c>
      <c r="C54" s="16">
        <v>0</v>
      </c>
      <c r="D54" s="53"/>
      <c r="E54" s="16"/>
    </row>
    <row r="55" spans="1:5" ht="18.75" hidden="1" customHeight="1">
      <c r="A55" s="56">
        <v>1100253</v>
      </c>
      <c r="B55" s="59" t="s">
        <v>56</v>
      </c>
      <c r="C55" s="16"/>
      <c r="D55" s="53"/>
      <c r="E55" s="16"/>
    </row>
    <row r="56" spans="1:5" ht="18.75" hidden="1" customHeight="1">
      <c r="A56" s="56">
        <v>1100258</v>
      </c>
      <c r="B56" s="59" t="s">
        <v>57</v>
      </c>
      <c r="C56" s="15"/>
      <c r="D56" s="53"/>
      <c r="E56" s="16"/>
    </row>
    <row r="57" spans="1:5" ht="18.75" customHeight="1">
      <c r="A57" s="56">
        <v>1100299</v>
      </c>
      <c r="B57" s="59" t="s">
        <v>58</v>
      </c>
      <c r="C57" s="16">
        <v>4981</v>
      </c>
      <c r="D57" s="53">
        <v>1371</v>
      </c>
      <c r="E57" s="16">
        <f>SUM(C57:D57)</f>
        <v>6352</v>
      </c>
    </row>
    <row r="58" spans="1:5" ht="18.75" customHeight="1">
      <c r="A58" s="61">
        <v>11003</v>
      </c>
      <c r="B58" s="61" t="s">
        <v>59</v>
      </c>
      <c r="C58" s="15"/>
      <c r="D58" s="54"/>
      <c r="E58" s="15"/>
    </row>
    <row r="59" spans="1:5" ht="18.75" customHeight="1">
      <c r="A59" s="61" t="s">
        <v>60</v>
      </c>
      <c r="B59" s="61"/>
      <c r="C59" s="15"/>
      <c r="D59" s="54"/>
      <c r="E59" s="15"/>
    </row>
    <row r="60" spans="1:5" ht="18.75" customHeight="1">
      <c r="A60" s="61">
        <v>1101101</v>
      </c>
      <c r="B60" s="62" t="s">
        <v>61</v>
      </c>
      <c r="C60" s="15"/>
      <c r="D60" s="54"/>
      <c r="E60" s="15"/>
    </row>
    <row r="61" spans="1:5" ht="18.75" customHeight="1">
      <c r="A61" s="56">
        <v>110110101</v>
      </c>
      <c r="B61" s="63" t="s">
        <v>62</v>
      </c>
      <c r="C61" s="16"/>
      <c r="D61" s="53"/>
      <c r="E61" s="16"/>
    </row>
    <row r="62" spans="1:5" ht="18.75" customHeight="1">
      <c r="A62" s="61" t="s">
        <v>63</v>
      </c>
      <c r="B62" s="64"/>
      <c r="C62" s="15"/>
      <c r="D62" s="54"/>
      <c r="E62" s="15"/>
    </row>
    <row r="63" spans="1:5" ht="18.75" customHeight="1">
      <c r="A63" s="61">
        <v>11008</v>
      </c>
      <c r="B63" s="65" t="s">
        <v>64</v>
      </c>
      <c r="C63" s="16"/>
      <c r="D63" s="53"/>
      <c r="E63" s="16"/>
    </row>
    <row r="64" spans="1:5" ht="18.75" customHeight="1">
      <c r="A64" s="34" t="s">
        <v>65</v>
      </c>
      <c r="B64" s="48"/>
      <c r="C64" s="15"/>
      <c r="D64" s="54"/>
      <c r="E64" s="15"/>
    </row>
    <row r="65" spans="1:5" ht="18.75" customHeight="1">
      <c r="A65" s="34">
        <v>1100901</v>
      </c>
      <c r="B65" s="48" t="s">
        <v>66</v>
      </c>
      <c r="C65" s="15"/>
      <c r="D65" s="54"/>
      <c r="E65" s="15"/>
    </row>
    <row r="66" spans="1:5" ht="18.75" customHeight="1">
      <c r="A66" s="51">
        <v>110090102</v>
      </c>
      <c r="B66" s="52" t="s">
        <v>67</v>
      </c>
      <c r="C66" s="16"/>
      <c r="D66" s="53"/>
      <c r="E66" s="16"/>
    </row>
    <row r="67" spans="1:5" ht="18.75" customHeight="1">
      <c r="A67" s="51">
        <v>110090199</v>
      </c>
      <c r="B67" s="52" t="s">
        <v>68</v>
      </c>
      <c r="C67" s="16"/>
      <c r="D67" s="53"/>
      <c r="E67" s="16"/>
    </row>
    <row r="68" spans="1:5" ht="18.75" customHeight="1">
      <c r="A68" s="103" t="s">
        <v>69</v>
      </c>
      <c r="B68" s="104"/>
      <c r="C68" s="15"/>
      <c r="D68" s="54"/>
      <c r="E68" s="15"/>
    </row>
    <row r="69" spans="1:5" ht="18.75" customHeight="1">
      <c r="A69" s="51">
        <v>11015</v>
      </c>
      <c r="B69" s="52" t="s">
        <v>70</v>
      </c>
      <c r="C69" s="16"/>
      <c r="D69" s="53"/>
      <c r="E69" s="16"/>
    </row>
    <row r="70" spans="1:5" ht="18.75" customHeight="1">
      <c r="A70" s="105" t="s">
        <v>71</v>
      </c>
      <c r="B70" s="105"/>
      <c r="C70" s="15">
        <f>C5+C30+C59+C62+C64+C68</f>
        <v>14261</v>
      </c>
      <c r="D70" s="54">
        <v>1371</v>
      </c>
      <c r="E70" s="15">
        <f>SUM(C70:D70)</f>
        <v>15632</v>
      </c>
    </row>
  </sheetData>
  <mergeCells count="3">
    <mergeCell ref="A2:E2"/>
    <mergeCell ref="A68:B68"/>
    <mergeCell ref="A70:B70"/>
  </mergeCells>
  <phoneticPr fontId="18" type="noConversion"/>
  <printOptions horizontalCentered="1"/>
  <pageMargins left="0.511811023622047" right="0.511811023622047" top="0.74803149606299202" bottom="0.74803149606299202" header="0.31496062992126" footer="0.31496062992126"/>
  <pageSetup paperSize="9" fitToHeight="0" orientation="portrait" r:id="rId1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1"/>
  <dimension ref="A1:G1359"/>
  <sheetViews>
    <sheetView topLeftCell="A1037" workbookViewId="0"/>
  </sheetViews>
  <sheetFormatPr defaultColWidth="9" defaultRowHeight="13.5"/>
  <cols>
    <col min="1" max="1" width="12.5" customWidth="1"/>
    <col min="2" max="2" width="30.75" customWidth="1"/>
    <col min="3" max="3" width="16.875" style="28" customWidth="1"/>
    <col min="4" max="5" width="15.5" style="67" hidden="1" customWidth="1"/>
    <col min="6" max="6" width="15.5" style="73" customWidth="1"/>
    <col min="7" max="7" width="15.5" style="29" customWidth="1"/>
  </cols>
  <sheetData>
    <row r="1" spans="1:7">
      <c r="A1" s="100" t="s">
        <v>1190</v>
      </c>
    </row>
    <row r="2" spans="1:7" ht="32.25" customHeight="1">
      <c r="A2" s="108" t="s">
        <v>1184</v>
      </c>
      <c r="B2" s="108"/>
      <c r="C2" s="108"/>
      <c r="D2" s="108"/>
      <c r="E2" s="108"/>
      <c r="F2" s="108"/>
      <c r="G2" s="108"/>
    </row>
    <row r="3" spans="1:7" ht="18.75" customHeight="1">
      <c r="A3" s="109" t="s">
        <v>72</v>
      </c>
      <c r="B3" s="109"/>
      <c r="C3" s="109"/>
      <c r="D3" s="109"/>
      <c r="E3" s="109"/>
      <c r="F3" s="109"/>
      <c r="G3" s="109"/>
    </row>
    <row r="4" spans="1:7" ht="18.75" customHeight="1">
      <c r="C4" s="30"/>
      <c r="D4" s="68"/>
      <c r="E4" s="68"/>
      <c r="F4" s="74"/>
      <c r="G4" s="31"/>
    </row>
    <row r="5" spans="1:7" ht="49.5" customHeight="1">
      <c r="A5" s="32" t="s">
        <v>1</v>
      </c>
      <c r="B5" s="32" t="s">
        <v>2</v>
      </c>
      <c r="C5" s="33" t="s">
        <v>3</v>
      </c>
      <c r="D5" s="69" t="s">
        <v>1183</v>
      </c>
      <c r="E5" s="69" t="s">
        <v>73</v>
      </c>
      <c r="F5" s="47" t="s">
        <v>1186</v>
      </c>
      <c r="G5" s="11" t="s">
        <v>5</v>
      </c>
    </row>
    <row r="6" spans="1:7" ht="20.25" customHeight="1">
      <c r="A6" s="110" t="s">
        <v>74</v>
      </c>
      <c r="B6" s="110"/>
      <c r="C6" s="78">
        <f>C7+C236+C276+C295+C385+C437+C493+C550+C686+C760+C839+C862+C973+C1037+C1100+C1120+C1150+C1160+C1205+C1227+C1270+C1326+C1327+C1332+C1340</f>
        <v>13800</v>
      </c>
      <c r="D6" s="78">
        <f t="shared" ref="D6:E6" si="0">D7+D236+D276+D295+D385+D437+D493+D550+D686+D760+D839+D862+D973+D1037+D1100+D1120+D1150+D1160+D1205+D1227+D1270+D1326+D1327+D1332+D1340</f>
        <v>0</v>
      </c>
      <c r="E6" s="78">
        <f t="shared" si="0"/>
        <v>1370.9</v>
      </c>
      <c r="F6" s="78">
        <f>F7+F236+F276+F295+F385+F437+F493+F550+F686+F760+F839+F862+F973+F1037+F1100+F1120+F1150+F1160+F1205+F1227+F1270+F1326+F1327+F1332+F1340</f>
        <v>1370.9</v>
      </c>
      <c r="G6" s="78">
        <f>G7+G236+G276+G295+G385+G437+G493+G550+G686+G760+G839+G862+G973+G1037+G1100+G1120+G1150+G1160+G1205+G1227+G1270+G1326+G1327+G1332+G1340</f>
        <v>15170.9</v>
      </c>
    </row>
    <row r="7" spans="1:7" s="24" customFormat="1" ht="20.25" customHeight="1">
      <c r="A7" s="35">
        <v>201</v>
      </c>
      <c r="B7" s="35" t="s">
        <v>75</v>
      </c>
      <c r="C7" s="79">
        <f t="shared" ref="C7:E7" si="1">C8+C20+C29+C40+C51+C62+C73+C81+C103+C112+C123+C135+C142+C150+C156+C163+C170+C177+C184+C191+C199+C205+C211+C218+C233+C90</f>
        <v>1864</v>
      </c>
      <c r="D7" s="80">
        <f t="shared" si="1"/>
        <v>-103</v>
      </c>
      <c r="E7" s="79">
        <f t="shared" si="1"/>
        <v>74</v>
      </c>
      <c r="F7" s="81">
        <f>SUM(D7:E7)</f>
        <v>-29</v>
      </c>
      <c r="G7" s="82">
        <f>G8+G20+G29+G40+G51+G62+G73+G81+G103+G112+G123+G135+G142+G150+G156+G163+G170+G177+G184+G191+G199+G205+G211+G218+G233+G90</f>
        <v>1835</v>
      </c>
    </row>
    <row r="8" spans="1:7" ht="20.25" customHeight="1">
      <c r="A8" s="21">
        <v>20101</v>
      </c>
      <c r="B8" s="21" t="s">
        <v>76</v>
      </c>
      <c r="C8" s="83">
        <v>6</v>
      </c>
      <c r="D8" s="84">
        <v>0</v>
      </c>
      <c r="E8" s="84"/>
      <c r="F8" s="81">
        <f t="shared" ref="F8:F71" si="2">SUM(D8:E8)</f>
        <v>0</v>
      </c>
      <c r="G8" s="85">
        <f>C8+F8</f>
        <v>6</v>
      </c>
    </row>
    <row r="9" spans="1:7" ht="20.25" hidden="1" customHeight="1">
      <c r="A9" s="19">
        <v>2010101</v>
      </c>
      <c r="B9" s="20" t="s">
        <v>77</v>
      </c>
      <c r="C9" s="86"/>
      <c r="D9" s="87">
        <v>0</v>
      </c>
      <c r="E9" s="87"/>
      <c r="F9" s="81">
        <f t="shared" si="2"/>
        <v>0</v>
      </c>
      <c r="G9" s="88">
        <v>0</v>
      </c>
    </row>
    <row r="10" spans="1:7" ht="20.25" hidden="1" customHeight="1">
      <c r="A10" s="19">
        <v>2010102</v>
      </c>
      <c r="B10" s="20" t="s">
        <v>78</v>
      </c>
      <c r="C10" s="86"/>
      <c r="D10" s="87">
        <v>0</v>
      </c>
      <c r="E10" s="87"/>
      <c r="F10" s="81">
        <f t="shared" si="2"/>
        <v>0</v>
      </c>
      <c r="G10" s="88">
        <v>0</v>
      </c>
    </row>
    <row r="11" spans="1:7" ht="20.25" hidden="1" customHeight="1">
      <c r="A11" s="19">
        <v>2010103</v>
      </c>
      <c r="B11" s="20" t="s">
        <v>79</v>
      </c>
      <c r="C11" s="86"/>
      <c r="D11" s="87">
        <v>0</v>
      </c>
      <c r="E11" s="87"/>
      <c r="F11" s="81">
        <f t="shared" si="2"/>
        <v>0</v>
      </c>
      <c r="G11" s="88">
        <v>0</v>
      </c>
    </row>
    <row r="12" spans="1:7" ht="20.25" hidden="1" customHeight="1">
      <c r="A12" s="19">
        <v>2010104</v>
      </c>
      <c r="B12" s="20" t="s">
        <v>80</v>
      </c>
      <c r="C12" s="86"/>
      <c r="D12" s="87">
        <v>0</v>
      </c>
      <c r="E12" s="87"/>
      <c r="F12" s="81">
        <f t="shared" si="2"/>
        <v>0</v>
      </c>
      <c r="G12" s="88">
        <v>0</v>
      </c>
    </row>
    <row r="13" spans="1:7" ht="20.25" hidden="1" customHeight="1">
      <c r="A13" s="19">
        <v>2010105</v>
      </c>
      <c r="B13" s="20" t="s">
        <v>81</v>
      </c>
      <c r="C13" s="86"/>
      <c r="D13" s="87">
        <v>0</v>
      </c>
      <c r="E13" s="87"/>
      <c r="F13" s="81">
        <f t="shared" si="2"/>
        <v>0</v>
      </c>
      <c r="G13" s="88">
        <v>0</v>
      </c>
    </row>
    <row r="14" spans="1:7" ht="20.25" hidden="1" customHeight="1">
      <c r="A14" s="19">
        <v>2010106</v>
      </c>
      <c r="B14" s="20" t="s">
        <v>82</v>
      </c>
      <c r="C14" s="86"/>
      <c r="D14" s="87">
        <v>0</v>
      </c>
      <c r="E14" s="87"/>
      <c r="F14" s="81">
        <f t="shared" si="2"/>
        <v>0</v>
      </c>
      <c r="G14" s="88">
        <v>0</v>
      </c>
    </row>
    <row r="15" spans="1:7" ht="20.25" hidden="1" customHeight="1">
      <c r="A15" s="19">
        <v>2010107</v>
      </c>
      <c r="B15" s="20" t="s">
        <v>83</v>
      </c>
      <c r="C15" s="86"/>
      <c r="D15" s="87">
        <v>0</v>
      </c>
      <c r="E15" s="87"/>
      <c r="F15" s="81">
        <f t="shared" si="2"/>
        <v>0</v>
      </c>
      <c r="G15" s="88">
        <v>0</v>
      </c>
    </row>
    <row r="16" spans="1:7" ht="20.25" hidden="1" customHeight="1">
      <c r="A16" s="19">
        <v>2010108</v>
      </c>
      <c r="B16" s="20" t="s">
        <v>84</v>
      </c>
      <c r="C16" s="86"/>
      <c r="D16" s="87">
        <v>0</v>
      </c>
      <c r="E16" s="87"/>
      <c r="F16" s="81">
        <f t="shared" si="2"/>
        <v>0</v>
      </c>
      <c r="G16" s="88">
        <v>0</v>
      </c>
    </row>
    <row r="17" spans="1:7" ht="20.25" hidden="1" customHeight="1">
      <c r="A17" s="19">
        <v>2010109</v>
      </c>
      <c r="B17" s="20" t="s">
        <v>85</v>
      </c>
      <c r="C17" s="86"/>
      <c r="D17" s="87">
        <v>0</v>
      </c>
      <c r="E17" s="87"/>
      <c r="F17" s="81">
        <f t="shared" si="2"/>
        <v>0</v>
      </c>
      <c r="G17" s="88">
        <v>0</v>
      </c>
    </row>
    <row r="18" spans="1:7" ht="20.25" hidden="1" customHeight="1">
      <c r="A18" s="19">
        <v>2010150</v>
      </c>
      <c r="B18" s="20" t="s">
        <v>86</v>
      </c>
      <c r="C18" s="86"/>
      <c r="D18" s="87"/>
      <c r="E18" s="87"/>
      <c r="F18" s="81">
        <f t="shared" si="2"/>
        <v>0</v>
      </c>
      <c r="G18" s="88">
        <v>0</v>
      </c>
    </row>
    <row r="19" spans="1:7" ht="20.25" customHeight="1">
      <c r="A19" s="19">
        <v>2010199</v>
      </c>
      <c r="B19" s="20" t="s">
        <v>87</v>
      </c>
      <c r="C19" s="86">
        <v>6</v>
      </c>
      <c r="D19" s="87">
        <v>0</v>
      </c>
      <c r="E19" s="87"/>
      <c r="F19" s="81">
        <f t="shared" si="2"/>
        <v>0</v>
      </c>
      <c r="G19" s="88">
        <v>6</v>
      </c>
    </row>
    <row r="20" spans="1:7" ht="20.25" hidden="1" customHeight="1">
      <c r="A20" s="21">
        <v>20102</v>
      </c>
      <c r="B20" s="21" t="s">
        <v>88</v>
      </c>
      <c r="C20" s="83">
        <f t="shared" ref="C20:D20" si="3">SUM(C21:C28)</f>
        <v>0</v>
      </c>
      <c r="D20" s="84">
        <f t="shared" si="3"/>
        <v>0</v>
      </c>
      <c r="E20" s="84"/>
      <c r="F20" s="81">
        <f t="shared" si="2"/>
        <v>0</v>
      </c>
      <c r="G20" s="85">
        <f>SUM(G21:G28)</f>
        <v>0</v>
      </c>
    </row>
    <row r="21" spans="1:7" ht="20.25" hidden="1" customHeight="1">
      <c r="A21" s="19">
        <v>2010201</v>
      </c>
      <c r="B21" s="20" t="s">
        <v>77</v>
      </c>
      <c r="C21" s="86"/>
      <c r="D21" s="87">
        <v>0</v>
      </c>
      <c r="E21" s="87"/>
      <c r="F21" s="81">
        <f t="shared" si="2"/>
        <v>0</v>
      </c>
      <c r="G21" s="88">
        <v>0</v>
      </c>
    </row>
    <row r="22" spans="1:7" ht="20.25" hidden="1" customHeight="1">
      <c r="A22" s="19">
        <v>2010202</v>
      </c>
      <c r="B22" s="20" t="s">
        <v>78</v>
      </c>
      <c r="C22" s="86"/>
      <c r="D22" s="87">
        <v>0</v>
      </c>
      <c r="E22" s="87"/>
      <c r="F22" s="81">
        <f t="shared" si="2"/>
        <v>0</v>
      </c>
      <c r="G22" s="88">
        <v>0</v>
      </c>
    </row>
    <row r="23" spans="1:7" ht="20.25" hidden="1" customHeight="1">
      <c r="A23" s="19">
        <v>2010203</v>
      </c>
      <c r="B23" s="20" t="s">
        <v>79</v>
      </c>
      <c r="C23" s="86"/>
      <c r="D23" s="87">
        <v>0</v>
      </c>
      <c r="E23" s="87"/>
      <c r="F23" s="81">
        <f t="shared" si="2"/>
        <v>0</v>
      </c>
      <c r="G23" s="88">
        <v>0</v>
      </c>
    </row>
    <row r="24" spans="1:7" ht="20.25" hidden="1" customHeight="1">
      <c r="A24" s="19">
        <v>2010204</v>
      </c>
      <c r="B24" s="20" t="s">
        <v>89</v>
      </c>
      <c r="C24" s="86"/>
      <c r="D24" s="87">
        <v>0</v>
      </c>
      <c r="E24" s="87"/>
      <c r="F24" s="81">
        <f t="shared" si="2"/>
        <v>0</v>
      </c>
      <c r="G24" s="88">
        <v>0</v>
      </c>
    </row>
    <row r="25" spans="1:7" ht="20.25" hidden="1" customHeight="1">
      <c r="A25" s="19">
        <v>2010205</v>
      </c>
      <c r="B25" s="20" t="s">
        <v>90</v>
      </c>
      <c r="C25" s="86"/>
      <c r="D25" s="87">
        <v>0</v>
      </c>
      <c r="E25" s="87"/>
      <c r="F25" s="81">
        <f t="shared" si="2"/>
        <v>0</v>
      </c>
      <c r="G25" s="88">
        <v>0</v>
      </c>
    </row>
    <row r="26" spans="1:7" ht="20.25" hidden="1" customHeight="1">
      <c r="A26" s="19">
        <v>2010206</v>
      </c>
      <c r="B26" s="20" t="s">
        <v>91</v>
      </c>
      <c r="C26" s="86"/>
      <c r="D26" s="87">
        <v>0</v>
      </c>
      <c r="E26" s="87"/>
      <c r="F26" s="81">
        <f t="shared" si="2"/>
        <v>0</v>
      </c>
      <c r="G26" s="88">
        <v>0</v>
      </c>
    </row>
    <row r="27" spans="1:7" ht="20.25" hidden="1" customHeight="1">
      <c r="A27" s="19">
        <v>2010250</v>
      </c>
      <c r="B27" s="20" t="s">
        <v>86</v>
      </c>
      <c r="C27" s="86"/>
      <c r="D27" s="87"/>
      <c r="E27" s="87"/>
      <c r="F27" s="81">
        <f t="shared" si="2"/>
        <v>0</v>
      </c>
      <c r="G27" s="88"/>
    </row>
    <row r="28" spans="1:7" ht="20.25" hidden="1" customHeight="1">
      <c r="A28" s="19">
        <v>2010299</v>
      </c>
      <c r="B28" s="20" t="s">
        <v>92</v>
      </c>
      <c r="C28" s="86">
        <v>0</v>
      </c>
      <c r="D28" s="87">
        <v>0</v>
      </c>
      <c r="E28" s="87"/>
      <c r="F28" s="81">
        <f t="shared" si="2"/>
        <v>0</v>
      </c>
      <c r="G28" s="88">
        <v>0</v>
      </c>
    </row>
    <row r="29" spans="1:7" ht="20.25" customHeight="1">
      <c r="A29" s="21">
        <v>20103</v>
      </c>
      <c r="B29" s="21" t="s">
        <v>93</v>
      </c>
      <c r="C29" s="83">
        <f>SUM(C30:C39)</f>
        <v>1734</v>
      </c>
      <c r="D29" s="84">
        <v>-103</v>
      </c>
      <c r="E29" s="83">
        <f>SUM(E30:E39)</f>
        <v>54</v>
      </c>
      <c r="F29" s="81">
        <f t="shared" si="2"/>
        <v>-49</v>
      </c>
      <c r="G29" s="85">
        <f>SUM(G30:G39)</f>
        <v>1685</v>
      </c>
    </row>
    <row r="30" spans="1:7" ht="20.25" customHeight="1">
      <c r="A30" s="19">
        <v>2010301</v>
      </c>
      <c r="B30" s="20" t="s">
        <v>77</v>
      </c>
      <c r="C30" s="86">
        <v>1084</v>
      </c>
      <c r="D30" s="87">
        <v>0</v>
      </c>
      <c r="E30" s="87">
        <v>54</v>
      </c>
      <c r="F30" s="81">
        <f>SUM(D30:E30)</f>
        <v>54</v>
      </c>
      <c r="G30" s="88">
        <f>C30+F30</f>
        <v>1138</v>
      </c>
    </row>
    <row r="31" spans="1:7" ht="20.25" customHeight="1">
      <c r="A31" s="19">
        <v>2010302</v>
      </c>
      <c r="B31" s="20" t="s">
        <v>78</v>
      </c>
      <c r="C31" s="86">
        <v>327</v>
      </c>
      <c r="D31" s="87">
        <v>-72</v>
      </c>
      <c r="E31" s="87"/>
      <c r="F31" s="81">
        <f t="shared" si="2"/>
        <v>-72</v>
      </c>
      <c r="G31" s="88">
        <f>C31+F31</f>
        <v>255</v>
      </c>
    </row>
    <row r="32" spans="1:7" ht="20.25" hidden="1" customHeight="1">
      <c r="A32" s="19">
        <v>2010303</v>
      </c>
      <c r="B32" s="20" t="s">
        <v>79</v>
      </c>
      <c r="C32" s="86"/>
      <c r="D32" s="87">
        <v>0</v>
      </c>
      <c r="E32" s="87"/>
      <c r="F32" s="81">
        <f t="shared" si="2"/>
        <v>0</v>
      </c>
      <c r="G32" s="88">
        <v>0</v>
      </c>
    </row>
    <row r="33" spans="1:7" ht="20.25" hidden="1" customHeight="1">
      <c r="A33" s="19">
        <v>2010304</v>
      </c>
      <c r="B33" s="20" t="s">
        <v>94</v>
      </c>
      <c r="C33" s="86"/>
      <c r="D33" s="87">
        <v>0</v>
      </c>
      <c r="E33" s="87"/>
      <c r="F33" s="81">
        <f t="shared" si="2"/>
        <v>0</v>
      </c>
      <c r="G33" s="88">
        <v>0</v>
      </c>
    </row>
    <row r="34" spans="1:7" ht="20.25" hidden="1" customHeight="1">
      <c r="A34" s="19">
        <v>2010305</v>
      </c>
      <c r="B34" s="20" t="s">
        <v>95</v>
      </c>
      <c r="C34" s="86"/>
      <c r="D34" s="87">
        <v>0</v>
      </c>
      <c r="E34" s="87"/>
      <c r="F34" s="81">
        <f t="shared" si="2"/>
        <v>0</v>
      </c>
      <c r="G34" s="88">
        <v>0</v>
      </c>
    </row>
    <row r="35" spans="1:7" ht="20.25" hidden="1" customHeight="1">
      <c r="A35" s="19">
        <v>2010306</v>
      </c>
      <c r="B35" s="20" t="s">
        <v>96</v>
      </c>
      <c r="C35" s="86"/>
      <c r="D35" s="87">
        <v>0</v>
      </c>
      <c r="E35" s="87"/>
      <c r="F35" s="81">
        <f t="shared" si="2"/>
        <v>0</v>
      </c>
      <c r="G35" s="88">
        <v>0</v>
      </c>
    </row>
    <row r="36" spans="1:7" ht="20.25" hidden="1" customHeight="1">
      <c r="A36" s="19">
        <v>2010308</v>
      </c>
      <c r="B36" s="20" t="s">
        <v>97</v>
      </c>
      <c r="C36" s="86"/>
      <c r="D36" s="87">
        <v>0</v>
      </c>
      <c r="E36" s="87"/>
      <c r="F36" s="81">
        <f t="shared" si="2"/>
        <v>0</v>
      </c>
      <c r="G36" s="88">
        <v>0</v>
      </c>
    </row>
    <row r="37" spans="1:7" ht="20.25" hidden="1" customHeight="1">
      <c r="A37" s="19">
        <v>2010309</v>
      </c>
      <c r="B37" s="20" t="s">
        <v>98</v>
      </c>
      <c r="C37" s="86"/>
      <c r="D37" s="87"/>
      <c r="E37" s="87"/>
      <c r="F37" s="81">
        <f t="shared" si="2"/>
        <v>0</v>
      </c>
      <c r="G37" s="88"/>
    </row>
    <row r="38" spans="1:7" ht="20.25" customHeight="1">
      <c r="A38" s="19">
        <v>2010350</v>
      </c>
      <c r="B38" s="20" t="s">
        <v>86</v>
      </c>
      <c r="C38" s="86">
        <v>271</v>
      </c>
      <c r="D38" s="87">
        <v>-31</v>
      </c>
      <c r="E38" s="87"/>
      <c r="F38" s="81">
        <f t="shared" si="2"/>
        <v>-31</v>
      </c>
      <c r="G38" s="88">
        <f t="shared" ref="G38:G39" si="4">C38+F38</f>
        <v>240</v>
      </c>
    </row>
    <row r="39" spans="1:7" ht="30" customHeight="1">
      <c r="A39" s="19">
        <v>2010399</v>
      </c>
      <c r="B39" s="20" t="s">
        <v>99</v>
      </c>
      <c r="C39" s="86">
        <v>52</v>
      </c>
      <c r="D39" s="87">
        <v>0</v>
      </c>
      <c r="E39" s="87"/>
      <c r="F39" s="81">
        <f t="shared" si="2"/>
        <v>0</v>
      </c>
      <c r="G39" s="88">
        <f t="shared" si="4"/>
        <v>52</v>
      </c>
    </row>
    <row r="40" spans="1:7" ht="20.25" hidden="1" customHeight="1">
      <c r="A40" s="21">
        <v>20104</v>
      </c>
      <c r="B40" s="21" t="s">
        <v>100</v>
      </c>
      <c r="C40" s="83">
        <f t="shared" ref="C40:D40" si="5">SUM(C41:C50)</f>
        <v>0</v>
      </c>
      <c r="D40" s="84">
        <f t="shared" si="5"/>
        <v>0</v>
      </c>
      <c r="E40" s="84"/>
      <c r="F40" s="81">
        <f t="shared" si="2"/>
        <v>0</v>
      </c>
      <c r="G40" s="85">
        <f>SUM(G41:G50)</f>
        <v>0</v>
      </c>
    </row>
    <row r="41" spans="1:7" ht="20.25" hidden="1" customHeight="1">
      <c r="A41" s="19">
        <v>2010401</v>
      </c>
      <c r="B41" s="20" t="s">
        <v>77</v>
      </c>
      <c r="C41" s="86"/>
      <c r="D41" s="87">
        <v>0</v>
      </c>
      <c r="E41" s="87"/>
      <c r="F41" s="81">
        <f t="shared" si="2"/>
        <v>0</v>
      </c>
      <c r="G41" s="88">
        <v>0</v>
      </c>
    </row>
    <row r="42" spans="1:7" ht="20.25" hidden="1" customHeight="1">
      <c r="A42" s="19">
        <v>2010402</v>
      </c>
      <c r="B42" s="20" t="s">
        <v>78</v>
      </c>
      <c r="C42" s="86"/>
      <c r="D42" s="87">
        <v>0</v>
      </c>
      <c r="E42" s="87"/>
      <c r="F42" s="81">
        <f t="shared" si="2"/>
        <v>0</v>
      </c>
      <c r="G42" s="88">
        <v>0</v>
      </c>
    </row>
    <row r="43" spans="1:7" ht="20.25" hidden="1" customHeight="1">
      <c r="A43" s="19">
        <v>2010403</v>
      </c>
      <c r="B43" s="20" t="s">
        <v>79</v>
      </c>
      <c r="C43" s="86"/>
      <c r="D43" s="87">
        <v>0</v>
      </c>
      <c r="E43" s="87"/>
      <c r="F43" s="81">
        <f t="shared" si="2"/>
        <v>0</v>
      </c>
      <c r="G43" s="88">
        <v>0</v>
      </c>
    </row>
    <row r="44" spans="1:7" ht="20.25" hidden="1" customHeight="1">
      <c r="A44" s="19">
        <v>2010404</v>
      </c>
      <c r="B44" s="20" t="s">
        <v>101</v>
      </c>
      <c r="C44" s="86"/>
      <c r="D44" s="87">
        <v>0</v>
      </c>
      <c r="E44" s="87"/>
      <c r="F44" s="81">
        <f t="shared" si="2"/>
        <v>0</v>
      </c>
      <c r="G44" s="88">
        <v>0</v>
      </c>
    </row>
    <row r="45" spans="1:7" ht="20.25" hidden="1" customHeight="1">
      <c r="A45" s="19">
        <v>2010405</v>
      </c>
      <c r="B45" s="20" t="s">
        <v>102</v>
      </c>
      <c r="C45" s="86"/>
      <c r="D45" s="87">
        <v>0</v>
      </c>
      <c r="E45" s="87"/>
      <c r="F45" s="81">
        <f t="shared" si="2"/>
        <v>0</v>
      </c>
      <c r="G45" s="88">
        <v>0</v>
      </c>
    </row>
    <row r="46" spans="1:7" ht="20.25" hidden="1" customHeight="1">
      <c r="A46" s="19">
        <v>2010406</v>
      </c>
      <c r="B46" s="20" t="s">
        <v>103</v>
      </c>
      <c r="C46" s="86"/>
      <c r="D46" s="87">
        <v>0</v>
      </c>
      <c r="E46" s="87"/>
      <c r="F46" s="81">
        <f t="shared" si="2"/>
        <v>0</v>
      </c>
      <c r="G46" s="88">
        <v>0</v>
      </c>
    </row>
    <row r="47" spans="1:7" ht="20.25" hidden="1" customHeight="1">
      <c r="A47" s="19">
        <v>2010407</v>
      </c>
      <c r="B47" s="20" t="s">
        <v>104</v>
      </c>
      <c r="C47" s="86"/>
      <c r="D47" s="87">
        <v>0</v>
      </c>
      <c r="E47" s="87"/>
      <c r="F47" s="81">
        <f t="shared" si="2"/>
        <v>0</v>
      </c>
      <c r="G47" s="88">
        <v>0</v>
      </c>
    </row>
    <row r="48" spans="1:7" ht="20.25" hidden="1" customHeight="1">
      <c r="A48" s="19">
        <v>2010408</v>
      </c>
      <c r="B48" s="20" t="s">
        <v>105</v>
      </c>
      <c r="C48" s="86"/>
      <c r="D48" s="87">
        <v>0</v>
      </c>
      <c r="E48" s="87"/>
      <c r="F48" s="81">
        <f t="shared" si="2"/>
        <v>0</v>
      </c>
      <c r="G48" s="88">
        <v>0</v>
      </c>
    </row>
    <row r="49" spans="1:7" ht="20.25" hidden="1" customHeight="1">
      <c r="A49" s="19">
        <v>2010450</v>
      </c>
      <c r="B49" s="20" t="s">
        <v>86</v>
      </c>
      <c r="C49" s="86"/>
      <c r="D49" s="87">
        <v>0</v>
      </c>
      <c r="E49" s="87"/>
      <c r="F49" s="81">
        <f t="shared" si="2"/>
        <v>0</v>
      </c>
      <c r="G49" s="88">
        <v>0</v>
      </c>
    </row>
    <row r="50" spans="1:7" ht="20.25" hidden="1" customHeight="1">
      <c r="A50" s="19">
        <v>2010499</v>
      </c>
      <c r="B50" s="20" t="s">
        <v>106</v>
      </c>
      <c r="C50" s="86"/>
      <c r="D50" s="87">
        <v>0</v>
      </c>
      <c r="E50" s="87"/>
      <c r="F50" s="81">
        <f t="shared" si="2"/>
        <v>0</v>
      </c>
      <c r="G50" s="88">
        <v>0</v>
      </c>
    </row>
    <row r="51" spans="1:7" ht="20.25" customHeight="1">
      <c r="A51" s="21">
        <v>20105</v>
      </c>
      <c r="B51" s="21" t="s">
        <v>107</v>
      </c>
      <c r="C51" s="83">
        <f t="shared" ref="C51:E51" si="6">SUM(C52:C61)</f>
        <v>0</v>
      </c>
      <c r="D51" s="84">
        <f t="shared" si="6"/>
        <v>0</v>
      </c>
      <c r="E51" s="84">
        <f t="shared" si="6"/>
        <v>20</v>
      </c>
      <c r="F51" s="81">
        <f t="shared" si="2"/>
        <v>20</v>
      </c>
      <c r="G51" s="85">
        <f>SUM(G52:G61)</f>
        <v>20</v>
      </c>
    </row>
    <row r="52" spans="1:7" ht="20.25" hidden="1" customHeight="1">
      <c r="A52" s="19">
        <v>2010501</v>
      </c>
      <c r="B52" s="20" t="s">
        <v>77</v>
      </c>
      <c r="C52" s="86"/>
      <c r="D52" s="87">
        <v>0</v>
      </c>
      <c r="E52" s="87"/>
      <c r="F52" s="81">
        <f t="shared" si="2"/>
        <v>0</v>
      </c>
      <c r="G52" s="88">
        <v>0</v>
      </c>
    </row>
    <row r="53" spans="1:7" ht="20.25" hidden="1" customHeight="1">
      <c r="A53" s="19">
        <v>2010502</v>
      </c>
      <c r="B53" s="20" t="s">
        <v>78</v>
      </c>
      <c r="C53" s="86"/>
      <c r="D53" s="87">
        <v>0</v>
      </c>
      <c r="E53" s="87"/>
      <c r="F53" s="81">
        <f t="shared" si="2"/>
        <v>0</v>
      </c>
      <c r="G53" s="88">
        <v>0</v>
      </c>
    </row>
    <row r="54" spans="1:7" ht="20.25" hidden="1" customHeight="1">
      <c r="A54" s="19">
        <v>2010503</v>
      </c>
      <c r="B54" s="20" t="s">
        <v>79</v>
      </c>
      <c r="C54" s="86"/>
      <c r="D54" s="87">
        <v>0</v>
      </c>
      <c r="E54" s="87"/>
      <c r="F54" s="81">
        <f t="shared" si="2"/>
        <v>0</v>
      </c>
      <c r="G54" s="88">
        <v>0</v>
      </c>
    </row>
    <row r="55" spans="1:7" ht="20.25" hidden="1" customHeight="1">
      <c r="A55" s="19">
        <v>2010504</v>
      </c>
      <c r="B55" s="20" t="s">
        <v>108</v>
      </c>
      <c r="C55" s="86"/>
      <c r="D55" s="87">
        <v>0</v>
      </c>
      <c r="E55" s="87"/>
      <c r="F55" s="81">
        <f t="shared" si="2"/>
        <v>0</v>
      </c>
      <c r="G55" s="88">
        <v>0</v>
      </c>
    </row>
    <row r="56" spans="1:7" ht="20.25" hidden="1" customHeight="1">
      <c r="A56" s="19">
        <v>2010505</v>
      </c>
      <c r="B56" s="20" t="s">
        <v>109</v>
      </c>
      <c r="C56" s="86"/>
      <c r="D56" s="87">
        <v>0</v>
      </c>
      <c r="E56" s="87"/>
      <c r="F56" s="81">
        <f t="shared" si="2"/>
        <v>0</v>
      </c>
      <c r="G56" s="88">
        <v>0</v>
      </c>
    </row>
    <row r="57" spans="1:7" ht="20.25" hidden="1" customHeight="1">
      <c r="A57" s="19">
        <v>2010506</v>
      </c>
      <c r="B57" s="20" t="s">
        <v>110</v>
      </c>
      <c r="C57" s="86"/>
      <c r="D57" s="87">
        <v>0</v>
      </c>
      <c r="E57" s="87"/>
      <c r="F57" s="81">
        <f t="shared" si="2"/>
        <v>0</v>
      </c>
      <c r="G57" s="88">
        <v>0</v>
      </c>
    </row>
    <row r="58" spans="1:7" ht="20.25" customHeight="1">
      <c r="A58" s="19">
        <v>2010507</v>
      </c>
      <c r="B58" s="20" t="s">
        <v>111</v>
      </c>
      <c r="C58" s="86"/>
      <c r="D58" s="87">
        <v>0</v>
      </c>
      <c r="E58" s="87">
        <v>20</v>
      </c>
      <c r="F58" s="81">
        <f t="shared" si="2"/>
        <v>20</v>
      </c>
      <c r="G58" s="88">
        <f t="shared" ref="G58" si="7">C58+F58</f>
        <v>20</v>
      </c>
    </row>
    <row r="59" spans="1:7" ht="20.25" hidden="1" customHeight="1">
      <c r="A59" s="19">
        <v>2010508</v>
      </c>
      <c r="B59" s="20" t="s">
        <v>112</v>
      </c>
      <c r="C59" s="86"/>
      <c r="D59" s="87">
        <v>0</v>
      </c>
      <c r="E59" s="87"/>
      <c r="F59" s="81">
        <f t="shared" si="2"/>
        <v>0</v>
      </c>
      <c r="G59" s="88">
        <v>0</v>
      </c>
    </row>
    <row r="60" spans="1:7" ht="20.25" hidden="1" customHeight="1">
      <c r="A60" s="19">
        <v>2010550</v>
      </c>
      <c r="B60" s="20" t="s">
        <v>86</v>
      </c>
      <c r="C60" s="86"/>
      <c r="D60" s="87">
        <v>0</v>
      </c>
      <c r="E60" s="87"/>
      <c r="F60" s="81">
        <f t="shared" si="2"/>
        <v>0</v>
      </c>
      <c r="G60" s="88">
        <v>0</v>
      </c>
    </row>
    <row r="61" spans="1:7" ht="20.25" hidden="1" customHeight="1">
      <c r="A61" s="19">
        <v>2010599</v>
      </c>
      <c r="B61" s="20" t="s">
        <v>113</v>
      </c>
      <c r="C61" s="86"/>
      <c r="D61" s="87">
        <v>0</v>
      </c>
      <c r="E61" s="87"/>
      <c r="F61" s="81">
        <f t="shared" si="2"/>
        <v>0</v>
      </c>
      <c r="G61" s="88">
        <v>0</v>
      </c>
    </row>
    <row r="62" spans="1:7" ht="20.25" customHeight="1">
      <c r="A62" s="21">
        <v>20106</v>
      </c>
      <c r="B62" s="21" t="s">
        <v>114</v>
      </c>
      <c r="C62" s="83">
        <f>SUM(C63:C72)</f>
        <v>102</v>
      </c>
      <c r="D62" s="84">
        <v>0</v>
      </c>
      <c r="E62" s="84"/>
      <c r="F62" s="81">
        <f t="shared" si="2"/>
        <v>0</v>
      </c>
      <c r="G62" s="85">
        <f>SUM(G63:G72)</f>
        <v>102</v>
      </c>
    </row>
    <row r="63" spans="1:7" ht="20.25" customHeight="1">
      <c r="A63" s="19">
        <v>2010601</v>
      </c>
      <c r="B63" s="20" t="s">
        <v>77</v>
      </c>
      <c r="C63" s="86">
        <v>55</v>
      </c>
      <c r="D63" s="87">
        <v>0</v>
      </c>
      <c r="E63" s="87"/>
      <c r="F63" s="81">
        <f t="shared" si="2"/>
        <v>0</v>
      </c>
      <c r="G63" s="88">
        <f t="shared" ref="G63:G65" si="8">C63+F63</f>
        <v>55</v>
      </c>
    </row>
    <row r="64" spans="1:7" ht="20.25" customHeight="1">
      <c r="A64" s="19">
        <v>2010602</v>
      </c>
      <c r="B64" s="20" t="s">
        <v>78</v>
      </c>
      <c r="C64" s="86">
        <v>4</v>
      </c>
      <c r="D64" s="87">
        <v>0</v>
      </c>
      <c r="E64" s="87"/>
      <c r="F64" s="81">
        <f t="shared" si="2"/>
        <v>0</v>
      </c>
      <c r="G64" s="88">
        <f t="shared" si="8"/>
        <v>4</v>
      </c>
    </row>
    <row r="65" spans="1:7" ht="20.25" customHeight="1">
      <c r="A65" s="19">
        <v>2010603</v>
      </c>
      <c r="B65" s="20" t="s">
        <v>79</v>
      </c>
      <c r="C65" s="86">
        <v>43</v>
      </c>
      <c r="D65" s="87">
        <v>0</v>
      </c>
      <c r="E65" s="87"/>
      <c r="F65" s="81">
        <f t="shared" si="2"/>
        <v>0</v>
      </c>
      <c r="G65" s="88">
        <f t="shared" si="8"/>
        <v>43</v>
      </c>
    </row>
    <row r="66" spans="1:7" ht="20.25" hidden="1" customHeight="1">
      <c r="A66" s="19">
        <v>2010604</v>
      </c>
      <c r="B66" s="20" t="s">
        <v>115</v>
      </c>
      <c r="C66" s="86"/>
      <c r="D66" s="87"/>
      <c r="E66" s="87"/>
      <c r="F66" s="81">
        <f t="shared" si="2"/>
        <v>0</v>
      </c>
      <c r="G66" s="88">
        <v>0</v>
      </c>
    </row>
    <row r="67" spans="1:7" ht="20.25" hidden="1" customHeight="1">
      <c r="A67" s="19">
        <v>2010605</v>
      </c>
      <c r="B67" s="20" t="s">
        <v>116</v>
      </c>
      <c r="C67" s="86"/>
      <c r="D67" s="87">
        <v>0</v>
      </c>
      <c r="E67" s="87"/>
      <c r="F67" s="81">
        <f t="shared" si="2"/>
        <v>0</v>
      </c>
      <c r="G67" s="88">
        <v>0</v>
      </c>
    </row>
    <row r="68" spans="1:7" ht="20.25" hidden="1" customHeight="1">
      <c r="A68" s="19">
        <v>2010606</v>
      </c>
      <c r="B68" s="20" t="s">
        <v>117</v>
      </c>
      <c r="C68" s="86"/>
      <c r="D68" s="87">
        <v>0</v>
      </c>
      <c r="E68" s="87"/>
      <c r="F68" s="81">
        <f t="shared" si="2"/>
        <v>0</v>
      </c>
      <c r="G68" s="88">
        <v>0</v>
      </c>
    </row>
    <row r="69" spans="1:7" ht="20.25" hidden="1" customHeight="1">
      <c r="A69" s="19">
        <v>2010607</v>
      </c>
      <c r="B69" s="20" t="s">
        <v>118</v>
      </c>
      <c r="C69" s="86"/>
      <c r="D69" s="87">
        <v>0</v>
      </c>
      <c r="E69" s="87"/>
      <c r="F69" s="81">
        <f t="shared" si="2"/>
        <v>0</v>
      </c>
      <c r="G69" s="88">
        <v>0</v>
      </c>
    </row>
    <row r="70" spans="1:7" ht="20.25" hidden="1" customHeight="1">
      <c r="A70" s="19">
        <v>2010608</v>
      </c>
      <c r="B70" s="20" t="s">
        <v>119</v>
      </c>
      <c r="C70" s="86"/>
      <c r="D70" s="87"/>
      <c r="E70" s="87"/>
      <c r="F70" s="81">
        <f t="shared" si="2"/>
        <v>0</v>
      </c>
      <c r="G70" s="88">
        <v>0</v>
      </c>
    </row>
    <row r="71" spans="1:7" ht="20.25" hidden="1" customHeight="1">
      <c r="A71" s="19">
        <v>2010650</v>
      </c>
      <c r="B71" s="20" t="s">
        <v>86</v>
      </c>
      <c r="C71" s="86"/>
      <c r="D71" s="87">
        <v>0</v>
      </c>
      <c r="E71" s="87"/>
      <c r="F71" s="81">
        <f t="shared" si="2"/>
        <v>0</v>
      </c>
      <c r="G71" s="88">
        <v>0</v>
      </c>
    </row>
    <row r="72" spans="1:7" ht="20.25" hidden="1" customHeight="1">
      <c r="A72" s="19">
        <v>2010699</v>
      </c>
      <c r="B72" s="20" t="s">
        <v>120</v>
      </c>
      <c r="C72" s="86"/>
      <c r="D72" s="87">
        <v>0</v>
      </c>
      <c r="E72" s="87"/>
      <c r="F72" s="81">
        <f t="shared" ref="F72:F135" si="9">SUM(D72:E72)</f>
        <v>0</v>
      </c>
      <c r="G72" s="88">
        <v>0</v>
      </c>
    </row>
    <row r="73" spans="1:7" ht="20.25" hidden="1" customHeight="1">
      <c r="A73" s="21">
        <v>20107</v>
      </c>
      <c r="B73" s="21" t="s">
        <v>121</v>
      </c>
      <c r="C73" s="83">
        <f>SUM(C74:C80)</f>
        <v>0</v>
      </c>
      <c r="D73" s="84">
        <f>SUM(D74:D80)</f>
        <v>0</v>
      </c>
      <c r="E73" s="84"/>
      <c r="F73" s="81">
        <f t="shared" si="9"/>
        <v>0</v>
      </c>
      <c r="G73" s="85">
        <f>SUM(G74:G80)</f>
        <v>0</v>
      </c>
    </row>
    <row r="74" spans="1:7" ht="20.25" hidden="1" customHeight="1">
      <c r="A74" s="19">
        <v>2010701</v>
      </c>
      <c r="B74" s="20" t="s">
        <v>77</v>
      </c>
      <c r="C74" s="86"/>
      <c r="D74" s="87"/>
      <c r="E74" s="87"/>
      <c r="F74" s="81">
        <f t="shared" si="9"/>
        <v>0</v>
      </c>
      <c r="G74" s="88"/>
    </row>
    <row r="75" spans="1:7" ht="20.25" hidden="1" customHeight="1">
      <c r="A75" s="19">
        <v>2010702</v>
      </c>
      <c r="B75" s="20" t="s">
        <v>78</v>
      </c>
      <c r="C75" s="86"/>
      <c r="D75" s="87"/>
      <c r="E75" s="87"/>
      <c r="F75" s="81">
        <f t="shared" si="9"/>
        <v>0</v>
      </c>
      <c r="G75" s="88"/>
    </row>
    <row r="76" spans="1:7" ht="20.25" hidden="1" customHeight="1">
      <c r="A76" s="19">
        <v>2010703</v>
      </c>
      <c r="B76" s="20" t="s">
        <v>79</v>
      </c>
      <c r="C76" s="86"/>
      <c r="D76" s="87"/>
      <c r="E76" s="87"/>
      <c r="F76" s="81">
        <f t="shared" si="9"/>
        <v>0</v>
      </c>
      <c r="G76" s="88"/>
    </row>
    <row r="77" spans="1:7" ht="20.25" hidden="1" customHeight="1">
      <c r="A77" s="19">
        <v>2010709</v>
      </c>
      <c r="B77" s="20" t="s">
        <v>118</v>
      </c>
      <c r="C77" s="86"/>
      <c r="D77" s="87"/>
      <c r="E77" s="87"/>
      <c r="F77" s="81">
        <f t="shared" si="9"/>
        <v>0</v>
      </c>
      <c r="G77" s="88"/>
    </row>
    <row r="78" spans="1:7" ht="20.25" hidden="1" customHeight="1">
      <c r="A78" s="19">
        <v>2010710</v>
      </c>
      <c r="B78" s="20" t="s">
        <v>122</v>
      </c>
      <c r="C78" s="86"/>
      <c r="D78" s="87"/>
      <c r="E78" s="87"/>
      <c r="F78" s="81">
        <f t="shared" si="9"/>
        <v>0</v>
      </c>
      <c r="G78" s="88"/>
    </row>
    <row r="79" spans="1:7" ht="20.25" hidden="1" customHeight="1">
      <c r="A79" s="19">
        <v>2010750</v>
      </c>
      <c r="B79" s="20" t="s">
        <v>86</v>
      </c>
      <c r="C79" s="86"/>
      <c r="D79" s="87"/>
      <c r="E79" s="87"/>
      <c r="F79" s="81">
        <f t="shared" si="9"/>
        <v>0</v>
      </c>
      <c r="G79" s="88"/>
    </row>
    <row r="80" spans="1:7" ht="20.25" hidden="1" customHeight="1">
      <c r="A80" s="19">
        <v>2010799</v>
      </c>
      <c r="B80" s="20" t="s">
        <v>123</v>
      </c>
      <c r="C80" s="86"/>
      <c r="D80" s="87">
        <v>0</v>
      </c>
      <c r="E80" s="87"/>
      <c r="F80" s="81">
        <f t="shared" si="9"/>
        <v>0</v>
      </c>
      <c r="G80" s="88">
        <v>0</v>
      </c>
    </row>
    <row r="81" spans="1:7" ht="20.25" hidden="1" customHeight="1">
      <c r="A81" s="21">
        <v>20108</v>
      </c>
      <c r="B81" s="21" t="s">
        <v>124</v>
      </c>
      <c r="C81" s="83">
        <f t="shared" ref="C81:D81" si="10">SUM(C82:C89)</f>
        <v>0</v>
      </c>
      <c r="D81" s="84">
        <f t="shared" si="10"/>
        <v>0</v>
      </c>
      <c r="E81" s="84"/>
      <c r="F81" s="81">
        <f t="shared" si="9"/>
        <v>0</v>
      </c>
      <c r="G81" s="85">
        <f>SUM(G82:G89)</f>
        <v>0</v>
      </c>
    </row>
    <row r="82" spans="1:7" ht="20.25" hidden="1" customHeight="1">
      <c r="A82" s="19">
        <v>2010801</v>
      </c>
      <c r="B82" s="20" t="s">
        <v>77</v>
      </c>
      <c r="C82" s="86"/>
      <c r="D82" s="87">
        <v>0</v>
      </c>
      <c r="E82" s="87"/>
      <c r="F82" s="81">
        <f t="shared" si="9"/>
        <v>0</v>
      </c>
      <c r="G82" s="88">
        <v>0</v>
      </c>
    </row>
    <row r="83" spans="1:7" ht="20.25" hidden="1" customHeight="1">
      <c r="A83" s="19">
        <v>2010802</v>
      </c>
      <c r="B83" s="20" t="s">
        <v>78</v>
      </c>
      <c r="C83" s="86"/>
      <c r="D83" s="87">
        <v>0</v>
      </c>
      <c r="E83" s="87"/>
      <c r="F83" s="81">
        <f t="shared" si="9"/>
        <v>0</v>
      </c>
      <c r="G83" s="88">
        <v>0</v>
      </c>
    </row>
    <row r="84" spans="1:7" ht="20.25" hidden="1" customHeight="1">
      <c r="A84" s="19">
        <v>2010803</v>
      </c>
      <c r="B84" s="20" t="s">
        <v>79</v>
      </c>
      <c r="C84" s="86"/>
      <c r="D84" s="87">
        <v>0</v>
      </c>
      <c r="E84" s="87"/>
      <c r="F84" s="81">
        <f t="shared" si="9"/>
        <v>0</v>
      </c>
      <c r="G84" s="88">
        <v>0</v>
      </c>
    </row>
    <row r="85" spans="1:7" ht="20.25" hidden="1" customHeight="1">
      <c r="A85" s="19">
        <v>2010804</v>
      </c>
      <c r="B85" s="20" t="s">
        <v>125</v>
      </c>
      <c r="C85" s="86"/>
      <c r="D85" s="87">
        <v>0</v>
      </c>
      <c r="E85" s="87"/>
      <c r="F85" s="81">
        <f t="shared" si="9"/>
        <v>0</v>
      </c>
      <c r="G85" s="88">
        <v>0</v>
      </c>
    </row>
    <row r="86" spans="1:7" ht="20.25" hidden="1" customHeight="1">
      <c r="A86" s="19">
        <v>2010805</v>
      </c>
      <c r="B86" s="20" t="s">
        <v>126</v>
      </c>
      <c r="C86" s="86"/>
      <c r="D86" s="87">
        <v>0</v>
      </c>
      <c r="E86" s="87"/>
      <c r="F86" s="81">
        <f t="shared" si="9"/>
        <v>0</v>
      </c>
      <c r="G86" s="88">
        <v>0</v>
      </c>
    </row>
    <row r="87" spans="1:7" ht="20.25" hidden="1" customHeight="1">
      <c r="A87" s="19">
        <v>2010806</v>
      </c>
      <c r="B87" s="20" t="s">
        <v>118</v>
      </c>
      <c r="C87" s="86"/>
      <c r="D87" s="87">
        <v>0</v>
      </c>
      <c r="E87" s="87"/>
      <c r="F87" s="81">
        <f t="shared" si="9"/>
        <v>0</v>
      </c>
      <c r="G87" s="88">
        <v>0</v>
      </c>
    </row>
    <row r="88" spans="1:7" ht="20.25" hidden="1" customHeight="1">
      <c r="A88" s="19">
        <v>2010850</v>
      </c>
      <c r="B88" s="20" t="s">
        <v>86</v>
      </c>
      <c r="C88" s="86"/>
      <c r="D88" s="87">
        <v>0</v>
      </c>
      <c r="E88" s="87"/>
      <c r="F88" s="81">
        <f t="shared" si="9"/>
        <v>0</v>
      </c>
      <c r="G88" s="88">
        <v>0</v>
      </c>
    </row>
    <row r="89" spans="1:7" ht="20.25" hidden="1" customHeight="1">
      <c r="A89" s="19">
        <v>2010899</v>
      </c>
      <c r="B89" s="20" t="s">
        <v>127</v>
      </c>
      <c r="C89" s="86"/>
      <c r="D89" s="87">
        <v>0</v>
      </c>
      <c r="E89" s="87"/>
      <c r="F89" s="81">
        <f t="shared" si="9"/>
        <v>0</v>
      </c>
      <c r="G89" s="88">
        <v>0</v>
      </c>
    </row>
    <row r="90" spans="1:7" ht="20.25" hidden="1" customHeight="1">
      <c r="A90" s="21">
        <v>20109</v>
      </c>
      <c r="B90" s="21" t="s">
        <v>128</v>
      </c>
      <c r="C90" s="83">
        <f>SUM(C91:C102)</f>
        <v>0</v>
      </c>
      <c r="D90" s="84">
        <f>SUM(D91:D102)</f>
        <v>0</v>
      </c>
      <c r="E90" s="84"/>
      <c r="F90" s="81">
        <f t="shared" si="9"/>
        <v>0</v>
      </c>
      <c r="G90" s="85">
        <f>SUM(G91:G102)</f>
        <v>0</v>
      </c>
    </row>
    <row r="91" spans="1:7" ht="20.25" hidden="1" customHeight="1">
      <c r="A91" s="19">
        <v>2010901</v>
      </c>
      <c r="B91" s="20" t="s">
        <v>77</v>
      </c>
      <c r="C91" s="86">
        <v>0</v>
      </c>
      <c r="D91" s="87">
        <v>0</v>
      </c>
      <c r="E91" s="87"/>
      <c r="F91" s="81">
        <f t="shared" si="9"/>
        <v>0</v>
      </c>
      <c r="G91" s="88">
        <v>0</v>
      </c>
    </row>
    <row r="92" spans="1:7" ht="20.25" hidden="1" customHeight="1">
      <c r="A92" s="19">
        <v>2010902</v>
      </c>
      <c r="B92" s="20" t="s">
        <v>78</v>
      </c>
      <c r="C92" s="86">
        <v>0</v>
      </c>
      <c r="D92" s="87">
        <v>0</v>
      </c>
      <c r="E92" s="87"/>
      <c r="F92" s="81">
        <f t="shared" si="9"/>
        <v>0</v>
      </c>
      <c r="G92" s="88">
        <v>0</v>
      </c>
    </row>
    <row r="93" spans="1:7" ht="20.25" hidden="1" customHeight="1">
      <c r="A93" s="19">
        <v>2010903</v>
      </c>
      <c r="B93" s="20" t="s">
        <v>79</v>
      </c>
      <c r="C93" s="86">
        <v>0</v>
      </c>
      <c r="D93" s="87">
        <v>0</v>
      </c>
      <c r="E93" s="87"/>
      <c r="F93" s="81">
        <f t="shared" si="9"/>
        <v>0</v>
      </c>
      <c r="G93" s="88">
        <v>0</v>
      </c>
    </row>
    <row r="94" spans="1:7" ht="20.25" hidden="1" customHeight="1">
      <c r="A94" s="19">
        <v>2010905</v>
      </c>
      <c r="B94" s="20" t="s">
        <v>129</v>
      </c>
      <c r="C94" s="86">
        <v>0</v>
      </c>
      <c r="D94" s="87">
        <v>0</v>
      </c>
      <c r="E94" s="87"/>
      <c r="F94" s="81">
        <f t="shared" si="9"/>
        <v>0</v>
      </c>
      <c r="G94" s="88">
        <v>0</v>
      </c>
    </row>
    <row r="95" spans="1:7" ht="20.25" hidden="1" customHeight="1">
      <c r="A95" s="19">
        <v>2010907</v>
      </c>
      <c r="B95" s="20" t="s">
        <v>130</v>
      </c>
      <c r="C95" s="86">
        <v>0</v>
      </c>
      <c r="D95" s="87">
        <v>0</v>
      </c>
      <c r="E95" s="87"/>
      <c r="F95" s="81">
        <f t="shared" si="9"/>
        <v>0</v>
      </c>
      <c r="G95" s="88">
        <v>0</v>
      </c>
    </row>
    <row r="96" spans="1:7" ht="20.25" hidden="1" customHeight="1">
      <c r="A96" s="19">
        <v>2010908</v>
      </c>
      <c r="B96" s="20" t="s">
        <v>118</v>
      </c>
      <c r="C96" s="86">
        <v>0</v>
      </c>
      <c r="D96" s="87">
        <v>0</v>
      </c>
      <c r="E96" s="87"/>
      <c r="F96" s="81">
        <f t="shared" si="9"/>
        <v>0</v>
      </c>
      <c r="G96" s="88">
        <v>0</v>
      </c>
    </row>
    <row r="97" spans="1:7" ht="20.25" hidden="1" customHeight="1">
      <c r="A97" s="19">
        <v>2010909</v>
      </c>
      <c r="B97" s="20" t="s">
        <v>131</v>
      </c>
      <c r="C97" s="86">
        <v>0</v>
      </c>
      <c r="D97" s="87">
        <v>0</v>
      </c>
      <c r="E97" s="87"/>
      <c r="F97" s="81">
        <f t="shared" si="9"/>
        <v>0</v>
      </c>
      <c r="G97" s="88">
        <v>0</v>
      </c>
    </row>
    <row r="98" spans="1:7" ht="20.25" hidden="1" customHeight="1">
      <c r="A98" s="19">
        <v>2010910</v>
      </c>
      <c r="B98" s="20" t="s">
        <v>132</v>
      </c>
      <c r="C98" s="86">
        <v>0</v>
      </c>
      <c r="D98" s="87">
        <v>0</v>
      </c>
      <c r="E98" s="87"/>
      <c r="F98" s="81">
        <f t="shared" si="9"/>
        <v>0</v>
      </c>
      <c r="G98" s="88">
        <v>0</v>
      </c>
    </row>
    <row r="99" spans="1:7" ht="20.25" hidden="1" customHeight="1">
      <c r="A99" s="19">
        <v>2010911</v>
      </c>
      <c r="B99" s="20" t="s">
        <v>133</v>
      </c>
      <c r="C99" s="86">
        <v>0</v>
      </c>
      <c r="D99" s="87">
        <v>0</v>
      </c>
      <c r="E99" s="87"/>
      <c r="F99" s="81">
        <f t="shared" si="9"/>
        <v>0</v>
      </c>
      <c r="G99" s="88">
        <v>0</v>
      </c>
    </row>
    <row r="100" spans="1:7" ht="20.25" hidden="1" customHeight="1">
      <c r="A100" s="19">
        <v>2010912</v>
      </c>
      <c r="B100" s="20" t="s">
        <v>134</v>
      </c>
      <c r="C100" s="86">
        <v>0</v>
      </c>
      <c r="D100" s="87">
        <v>0</v>
      </c>
      <c r="E100" s="87"/>
      <c r="F100" s="81">
        <f t="shared" si="9"/>
        <v>0</v>
      </c>
      <c r="G100" s="88">
        <v>0</v>
      </c>
    </row>
    <row r="101" spans="1:7" ht="20.25" hidden="1" customHeight="1">
      <c r="A101" s="19">
        <v>2010950</v>
      </c>
      <c r="B101" s="20" t="s">
        <v>86</v>
      </c>
      <c r="C101" s="86">
        <v>0</v>
      </c>
      <c r="D101" s="87">
        <v>0</v>
      </c>
      <c r="E101" s="87"/>
      <c r="F101" s="81">
        <f t="shared" si="9"/>
        <v>0</v>
      </c>
      <c r="G101" s="88">
        <v>0</v>
      </c>
    </row>
    <row r="102" spans="1:7" ht="20.25" hidden="1" customHeight="1">
      <c r="A102" s="19">
        <v>2010999</v>
      </c>
      <c r="B102" s="20" t="s">
        <v>135</v>
      </c>
      <c r="C102" s="86"/>
      <c r="D102" s="87">
        <v>0</v>
      </c>
      <c r="E102" s="87"/>
      <c r="F102" s="81">
        <f t="shared" si="9"/>
        <v>0</v>
      </c>
      <c r="G102" s="88">
        <v>0</v>
      </c>
    </row>
    <row r="103" spans="1:7" ht="20.25" hidden="1" customHeight="1">
      <c r="A103" s="21">
        <v>20111</v>
      </c>
      <c r="B103" s="21" t="s">
        <v>136</v>
      </c>
      <c r="C103" s="83">
        <f t="shared" ref="C103:D103" si="11">SUM(C104:C111)</f>
        <v>0</v>
      </c>
      <c r="D103" s="84">
        <f t="shared" si="11"/>
        <v>0</v>
      </c>
      <c r="E103" s="84"/>
      <c r="F103" s="81">
        <f t="shared" si="9"/>
        <v>0</v>
      </c>
      <c r="G103" s="85">
        <f>SUM(G104:G111)</f>
        <v>0</v>
      </c>
    </row>
    <row r="104" spans="1:7" ht="20.25" hidden="1" customHeight="1">
      <c r="A104" s="19">
        <v>2011101</v>
      </c>
      <c r="B104" s="20" t="s">
        <v>77</v>
      </c>
      <c r="C104" s="86"/>
      <c r="D104" s="87">
        <v>0</v>
      </c>
      <c r="E104" s="87"/>
      <c r="F104" s="81">
        <f t="shared" si="9"/>
        <v>0</v>
      </c>
      <c r="G104" s="88">
        <v>0</v>
      </c>
    </row>
    <row r="105" spans="1:7" ht="20.25" hidden="1" customHeight="1">
      <c r="A105" s="19">
        <v>2011102</v>
      </c>
      <c r="B105" s="20" t="s">
        <v>78</v>
      </c>
      <c r="C105" s="86"/>
      <c r="D105" s="87">
        <v>0</v>
      </c>
      <c r="E105" s="87"/>
      <c r="F105" s="81">
        <f t="shared" si="9"/>
        <v>0</v>
      </c>
      <c r="G105" s="88">
        <v>0</v>
      </c>
    </row>
    <row r="106" spans="1:7" ht="20.25" hidden="1" customHeight="1">
      <c r="A106" s="19">
        <v>2011103</v>
      </c>
      <c r="B106" s="20" t="s">
        <v>79</v>
      </c>
      <c r="C106" s="86"/>
      <c r="D106" s="87">
        <v>0</v>
      </c>
      <c r="E106" s="87"/>
      <c r="F106" s="81">
        <f t="shared" si="9"/>
        <v>0</v>
      </c>
      <c r="G106" s="88">
        <v>0</v>
      </c>
    </row>
    <row r="107" spans="1:7" ht="20.25" hidden="1" customHeight="1">
      <c r="A107" s="19">
        <v>2011104</v>
      </c>
      <c r="B107" s="20" t="s">
        <v>137</v>
      </c>
      <c r="C107" s="86"/>
      <c r="D107" s="87">
        <v>0</v>
      </c>
      <c r="E107" s="87"/>
      <c r="F107" s="81">
        <f t="shared" si="9"/>
        <v>0</v>
      </c>
      <c r="G107" s="88">
        <v>0</v>
      </c>
    </row>
    <row r="108" spans="1:7" ht="20.25" hidden="1" customHeight="1">
      <c r="A108" s="19">
        <v>2011105</v>
      </c>
      <c r="B108" s="20" t="s">
        <v>138</v>
      </c>
      <c r="C108" s="86"/>
      <c r="D108" s="87">
        <v>0</v>
      </c>
      <c r="E108" s="87"/>
      <c r="F108" s="81">
        <f t="shared" si="9"/>
        <v>0</v>
      </c>
      <c r="G108" s="88">
        <v>0</v>
      </c>
    </row>
    <row r="109" spans="1:7" ht="20.25" hidden="1" customHeight="1">
      <c r="A109" s="19">
        <v>2011106</v>
      </c>
      <c r="B109" s="20" t="s">
        <v>139</v>
      </c>
      <c r="C109" s="86"/>
      <c r="D109" s="87">
        <v>0</v>
      </c>
      <c r="E109" s="87"/>
      <c r="F109" s="81">
        <f t="shared" si="9"/>
        <v>0</v>
      </c>
      <c r="G109" s="88">
        <v>0</v>
      </c>
    </row>
    <row r="110" spans="1:7" ht="20.25" hidden="1" customHeight="1">
      <c r="A110" s="19">
        <v>2011150</v>
      </c>
      <c r="B110" s="20" t="s">
        <v>86</v>
      </c>
      <c r="C110" s="86"/>
      <c r="D110" s="87">
        <v>0</v>
      </c>
      <c r="E110" s="87"/>
      <c r="F110" s="81">
        <f t="shared" si="9"/>
        <v>0</v>
      </c>
      <c r="G110" s="88">
        <v>0</v>
      </c>
    </row>
    <row r="111" spans="1:7" ht="20.25" hidden="1" customHeight="1">
      <c r="A111" s="19">
        <v>2011199</v>
      </c>
      <c r="B111" s="20" t="s">
        <v>140</v>
      </c>
      <c r="C111" s="86"/>
      <c r="D111" s="87">
        <v>0</v>
      </c>
      <c r="E111" s="87"/>
      <c r="F111" s="81">
        <f t="shared" si="9"/>
        <v>0</v>
      </c>
      <c r="G111" s="88">
        <v>0</v>
      </c>
    </row>
    <row r="112" spans="1:7" ht="20.25" hidden="1" customHeight="1">
      <c r="A112" s="21">
        <v>20113</v>
      </c>
      <c r="B112" s="21" t="s">
        <v>141</v>
      </c>
      <c r="C112" s="83">
        <f t="shared" ref="C112:D112" si="12">SUM(C113:C122)</f>
        <v>0</v>
      </c>
      <c r="D112" s="84">
        <f t="shared" si="12"/>
        <v>0</v>
      </c>
      <c r="E112" s="84"/>
      <c r="F112" s="81">
        <f t="shared" si="9"/>
        <v>0</v>
      </c>
      <c r="G112" s="85">
        <f>SUM(G113:G122)</f>
        <v>0</v>
      </c>
    </row>
    <row r="113" spans="1:7" ht="20.25" hidden="1" customHeight="1">
      <c r="A113" s="19">
        <v>2011301</v>
      </c>
      <c r="B113" s="20" t="s">
        <v>77</v>
      </c>
      <c r="C113" s="86"/>
      <c r="D113" s="87">
        <v>0</v>
      </c>
      <c r="E113" s="87"/>
      <c r="F113" s="81">
        <f t="shared" si="9"/>
        <v>0</v>
      </c>
      <c r="G113" s="88">
        <v>0</v>
      </c>
    </row>
    <row r="114" spans="1:7" ht="20.25" hidden="1" customHeight="1">
      <c r="A114" s="19">
        <v>2011302</v>
      </c>
      <c r="B114" s="20" t="s">
        <v>78</v>
      </c>
      <c r="C114" s="86"/>
      <c r="D114" s="87">
        <v>0</v>
      </c>
      <c r="E114" s="87"/>
      <c r="F114" s="81">
        <f t="shared" si="9"/>
        <v>0</v>
      </c>
      <c r="G114" s="88">
        <v>0</v>
      </c>
    </row>
    <row r="115" spans="1:7" ht="20.25" hidden="1" customHeight="1">
      <c r="A115" s="19">
        <v>2011303</v>
      </c>
      <c r="B115" s="20" t="s">
        <v>79</v>
      </c>
      <c r="C115" s="86"/>
      <c r="D115" s="87">
        <v>0</v>
      </c>
      <c r="E115" s="87"/>
      <c r="F115" s="81">
        <f t="shared" si="9"/>
        <v>0</v>
      </c>
      <c r="G115" s="88">
        <v>0</v>
      </c>
    </row>
    <row r="116" spans="1:7" ht="20.25" hidden="1" customHeight="1">
      <c r="A116" s="19">
        <v>2011304</v>
      </c>
      <c r="B116" s="20" t="s">
        <v>142</v>
      </c>
      <c r="C116" s="86"/>
      <c r="D116" s="87">
        <v>0</v>
      </c>
      <c r="E116" s="87"/>
      <c r="F116" s="81">
        <f t="shared" si="9"/>
        <v>0</v>
      </c>
      <c r="G116" s="88">
        <v>0</v>
      </c>
    </row>
    <row r="117" spans="1:7" ht="20.25" hidden="1" customHeight="1">
      <c r="A117" s="19">
        <v>2011305</v>
      </c>
      <c r="B117" s="20" t="s">
        <v>143</v>
      </c>
      <c r="C117" s="86"/>
      <c r="D117" s="87">
        <v>0</v>
      </c>
      <c r="E117" s="87"/>
      <c r="F117" s="81">
        <f t="shared" si="9"/>
        <v>0</v>
      </c>
      <c r="G117" s="88">
        <v>0</v>
      </c>
    </row>
    <row r="118" spans="1:7" ht="20.25" hidden="1" customHeight="1">
      <c r="A118" s="19">
        <v>2011306</v>
      </c>
      <c r="B118" s="20" t="s">
        <v>144</v>
      </c>
      <c r="C118" s="86"/>
      <c r="D118" s="87">
        <v>0</v>
      </c>
      <c r="E118" s="87"/>
      <c r="F118" s="81">
        <f t="shared" si="9"/>
        <v>0</v>
      </c>
      <c r="G118" s="88">
        <v>0</v>
      </c>
    </row>
    <row r="119" spans="1:7" ht="20.25" hidden="1" customHeight="1">
      <c r="A119" s="19">
        <v>2011307</v>
      </c>
      <c r="B119" s="20" t="s">
        <v>145</v>
      </c>
      <c r="C119" s="86"/>
      <c r="D119" s="87">
        <v>0</v>
      </c>
      <c r="E119" s="87"/>
      <c r="F119" s="81">
        <f t="shared" si="9"/>
        <v>0</v>
      </c>
      <c r="G119" s="88">
        <v>0</v>
      </c>
    </row>
    <row r="120" spans="1:7" ht="20.25" hidden="1" customHeight="1">
      <c r="A120" s="19">
        <v>2011308</v>
      </c>
      <c r="B120" s="20" t="s">
        <v>146</v>
      </c>
      <c r="C120" s="86"/>
      <c r="D120" s="87">
        <v>0</v>
      </c>
      <c r="E120" s="87"/>
      <c r="F120" s="81">
        <f t="shared" si="9"/>
        <v>0</v>
      </c>
      <c r="G120" s="88">
        <v>0</v>
      </c>
    </row>
    <row r="121" spans="1:7" ht="20.25" hidden="1" customHeight="1">
      <c r="A121" s="19">
        <v>2011350</v>
      </c>
      <c r="B121" s="20" t="s">
        <v>86</v>
      </c>
      <c r="C121" s="86"/>
      <c r="D121" s="87">
        <v>0</v>
      </c>
      <c r="E121" s="87"/>
      <c r="F121" s="81">
        <f t="shared" si="9"/>
        <v>0</v>
      </c>
      <c r="G121" s="88">
        <v>0</v>
      </c>
    </row>
    <row r="122" spans="1:7" ht="20.25" hidden="1" customHeight="1">
      <c r="A122" s="19">
        <v>2011399</v>
      </c>
      <c r="B122" s="20" t="s">
        <v>147</v>
      </c>
      <c r="C122" s="86"/>
      <c r="D122" s="87">
        <v>0</v>
      </c>
      <c r="E122" s="87"/>
      <c r="F122" s="81">
        <f t="shared" si="9"/>
        <v>0</v>
      </c>
      <c r="G122" s="88">
        <v>0</v>
      </c>
    </row>
    <row r="123" spans="1:7" ht="20.25" hidden="1" customHeight="1">
      <c r="A123" s="21">
        <v>20114</v>
      </c>
      <c r="B123" s="21" t="s">
        <v>148</v>
      </c>
      <c r="C123" s="83">
        <f t="shared" ref="C123:D123" si="13">SUM(C124:C134)</f>
        <v>0</v>
      </c>
      <c r="D123" s="84">
        <f t="shared" si="13"/>
        <v>0</v>
      </c>
      <c r="E123" s="84"/>
      <c r="F123" s="81">
        <f t="shared" si="9"/>
        <v>0</v>
      </c>
      <c r="G123" s="85">
        <f>SUM(G124:G134)</f>
        <v>0</v>
      </c>
    </row>
    <row r="124" spans="1:7" ht="20.25" hidden="1" customHeight="1">
      <c r="A124" s="19">
        <v>2011401</v>
      </c>
      <c r="B124" s="20" t="s">
        <v>77</v>
      </c>
      <c r="C124" s="86">
        <v>0</v>
      </c>
      <c r="D124" s="87">
        <v>0</v>
      </c>
      <c r="E124" s="87"/>
      <c r="F124" s="81">
        <f t="shared" si="9"/>
        <v>0</v>
      </c>
      <c r="G124" s="88">
        <v>0</v>
      </c>
    </row>
    <row r="125" spans="1:7" ht="20.25" hidden="1" customHeight="1">
      <c r="A125" s="19">
        <v>2011402</v>
      </c>
      <c r="B125" s="20" t="s">
        <v>78</v>
      </c>
      <c r="C125" s="86">
        <v>0</v>
      </c>
      <c r="D125" s="87">
        <v>0</v>
      </c>
      <c r="E125" s="87"/>
      <c r="F125" s="81">
        <f t="shared" si="9"/>
        <v>0</v>
      </c>
      <c r="G125" s="88">
        <v>0</v>
      </c>
    </row>
    <row r="126" spans="1:7" ht="20.25" hidden="1" customHeight="1">
      <c r="A126" s="19">
        <v>2011403</v>
      </c>
      <c r="B126" s="20" t="s">
        <v>79</v>
      </c>
      <c r="C126" s="86">
        <v>0</v>
      </c>
      <c r="D126" s="87">
        <v>0</v>
      </c>
      <c r="E126" s="87"/>
      <c r="F126" s="81">
        <f t="shared" si="9"/>
        <v>0</v>
      </c>
      <c r="G126" s="88">
        <v>0</v>
      </c>
    </row>
    <row r="127" spans="1:7" ht="20.25" hidden="1" customHeight="1">
      <c r="A127" s="19">
        <v>2011404</v>
      </c>
      <c r="B127" s="20" t="s">
        <v>149</v>
      </c>
      <c r="C127" s="86">
        <v>0</v>
      </c>
      <c r="D127" s="87">
        <v>0</v>
      </c>
      <c r="E127" s="87"/>
      <c r="F127" s="81">
        <f t="shared" si="9"/>
        <v>0</v>
      </c>
      <c r="G127" s="88">
        <v>0</v>
      </c>
    </row>
    <row r="128" spans="1:7" ht="20.25" hidden="1" customHeight="1">
      <c r="A128" s="19">
        <v>2011405</v>
      </c>
      <c r="B128" s="20" t="s">
        <v>150</v>
      </c>
      <c r="C128" s="86">
        <v>0</v>
      </c>
      <c r="D128" s="87">
        <v>0</v>
      </c>
      <c r="E128" s="87"/>
      <c r="F128" s="81">
        <f t="shared" si="9"/>
        <v>0</v>
      </c>
      <c r="G128" s="88">
        <v>0</v>
      </c>
    </row>
    <row r="129" spans="1:7" ht="20.25" hidden="1" customHeight="1">
      <c r="A129" s="19">
        <v>2011408</v>
      </c>
      <c r="B129" s="20" t="s">
        <v>151</v>
      </c>
      <c r="C129" s="86">
        <v>0</v>
      </c>
      <c r="D129" s="87">
        <v>0</v>
      </c>
      <c r="E129" s="87"/>
      <c r="F129" s="81">
        <f t="shared" si="9"/>
        <v>0</v>
      </c>
      <c r="G129" s="88">
        <v>0</v>
      </c>
    </row>
    <row r="130" spans="1:7" ht="20.25" hidden="1" customHeight="1">
      <c r="A130" s="19">
        <v>2011409</v>
      </c>
      <c r="B130" s="20" t="s">
        <v>152</v>
      </c>
      <c r="C130" s="86"/>
      <c r="D130" s="87">
        <v>0</v>
      </c>
      <c r="E130" s="87"/>
      <c r="F130" s="81">
        <f t="shared" si="9"/>
        <v>0</v>
      </c>
      <c r="G130" s="88">
        <v>0</v>
      </c>
    </row>
    <row r="131" spans="1:7" ht="20.25" hidden="1" customHeight="1">
      <c r="A131" s="19">
        <v>2011410</v>
      </c>
      <c r="B131" s="20" t="s">
        <v>153</v>
      </c>
      <c r="C131" s="86"/>
      <c r="D131" s="87"/>
      <c r="E131" s="87"/>
      <c r="F131" s="81">
        <f t="shared" si="9"/>
        <v>0</v>
      </c>
      <c r="G131" s="88"/>
    </row>
    <row r="132" spans="1:7" ht="20.25" hidden="1" customHeight="1">
      <c r="A132" s="19">
        <v>2011411</v>
      </c>
      <c r="B132" s="20" t="s">
        <v>154</v>
      </c>
      <c r="C132" s="86"/>
      <c r="D132" s="87"/>
      <c r="E132" s="87"/>
      <c r="F132" s="81">
        <f t="shared" si="9"/>
        <v>0</v>
      </c>
      <c r="G132" s="88"/>
    </row>
    <row r="133" spans="1:7" ht="20.25" hidden="1" customHeight="1">
      <c r="A133" s="19">
        <v>2011450</v>
      </c>
      <c r="B133" s="20" t="s">
        <v>86</v>
      </c>
      <c r="C133" s="86"/>
      <c r="D133" s="87"/>
      <c r="E133" s="87"/>
      <c r="F133" s="81">
        <f t="shared" si="9"/>
        <v>0</v>
      </c>
      <c r="G133" s="88"/>
    </row>
    <row r="134" spans="1:7" ht="20.25" hidden="1" customHeight="1">
      <c r="A134" s="19">
        <v>2011499</v>
      </c>
      <c r="B134" s="20" t="s">
        <v>155</v>
      </c>
      <c r="C134" s="86"/>
      <c r="D134" s="87">
        <v>0</v>
      </c>
      <c r="E134" s="87"/>
      <c r="F134" s="81">
        <f t="shared" si="9"/>
        <v>0</v>
      </c>
      <c r="G134" s="88">
        <v>0</v>
      </c>
    </row>
    <row r="135" spans="1:7" ht="20.25" hidden="1" customHeight="1">
      <c r="A135" s="21">
        <v>20123</v>
      </c>
      <c r="B135" s="21" t="s">
        <v>156</v>
      </c>
      <c r="C135" s="83">
        <f>SUM(C136:C141)</f>
        <v>0</v>
      </c>
      <c r="D135" s="84">
        <f>SUM(D136:D141)</f>
        <v>0</v>
      </c>
      <c r="E135" s="84"/>
      <c r="F135" s="81">
        <f t="shared" si="9"/>
        <v>0</v>
      </c>
      <c r="G135" s="85">
        <f>SUM(G136:G141)</f>
        <v>0</v>
      </c>
    </row>
    <row r="136" spans="1:7" ht="20.25" hidden="1" customHeight="1">
      <c r="A136" s="19">
        <v>2012301</v>
      </c>
      <c r="B136" s="20" t="s">
        <v>77</v>
      </c>
      <c r="C136" s="86"/>
      <c r="D136" s="87"/>
      <c r="E136" s="87"/>
      <c r="F136" s="81">
        <f t="shared" ref="F136:F199" si="14">SUM(D136:E136)</f>
        <v>0</v>
      </c>
      <c r="G136" s="88"/>
    </row>
    <row r="137" spans="1:7" ht="20.25" hidden="1" customHeight="1">
      <c r="A137" s="19">
        <v>2012302</v>
      </c>
      <c r="B137" s="20" t="s">
        <v>78</v>
      </c>
      <c r="C137" s="86"/>
      <c r="D137" s="87"/>
      <c r="E137" s="87"/>
      <c r="F137" s="81">
        <f t="shared" si="14"/>
        <v>0</v>
      </c>
      <c r="G137" s="88"/>
    </row>
    <row r="138" spans="1:7" ht="20.25" hidden="1" customHeight="1">
      <c r="A138" s="19">
        <v>2012303</v>
      </c>
      <c r="B138" s="20" t="s">
        <v>79</v>
      </c>
      <c r="C138" s="86"/>
      <c r="D138" s="87"/>
      <c r="E138" s="87"/>
      <c r="F138" s="81">
        <f t="shared" si="14"/>
        <v>0</v>
      </c>
      <c r="G138" s="88"/>
    </row>
    <row r="139" spans="1:7" ht="20.25" hidden="1" customHeight="1">
      <c r="A139" s="19">
        <v>2012304</v>
      </c>
      <c r="B139" s="20" t="s">
        <v>157</v>
      </c>
      <c r="C139" s="86"/>
      <c r="D139" s="87"/>
      <c r="E139" s="87"/>
      <c r="F139" s="81">
        <f t="shared" si="14"/>
        <v>0</v>
      </c>
      <c r="G139" s="88"/>
    </row>
    <row r="140" spans="1:7" ht="20.25" hidden="1" customHeight="1">
      <c r="A140" s="19">
        <v>2012350</v>
      </c>
      <c r="B140" s="20" t="s">
        <v>86</v>
      </c>
      <c r="C140" s="86"/>
      <c r="D140" s="87"/>
      <c r="E140" s="87"/>
      <c r="F140" s="81">
        <f t="shared" si="14"/>
        <v>0</v>
      </c>
      <c r="G140" s="88"/>
    </row>
    <row r="141" spans="1:7" ht="20.25" hidden="1" customHeight="1">
      <c r="A141" s="19">
        <v>2012399</v>
      </c>
      <c r="B141" s="20" t="s">
        <v>158</v>
      </c>
      <c r="C141" s="86"/>
      <c r="D141" s="87"/>
      <c r="E141" s="87"/>
      <c r="F141" s="81">
        <f t="shared" si="14"/>
        <v>0</v>
      </c>
      <c r="G141" s="88"/>
    </row>
    <row r="142" spans="1:7" ht="20.25" hidden="1" customHeight="1">
      <c r="A142" s="21">
        <v>20125</v>
      </c>
      <c r="B142" s="21" t="s">
        <v>159</v>
      </c>
      <c r="C142" s="83">
        <f>SUM(C143:C149)</f>
        <v>0</v>
      </c>
      <c r="D142" s="84">
        <f>SUM(D143:D149)</f>
        <v>0</v>
      </c>
      <c r="E142" s="84"/>
      <c r="F142" s="81">
        <f t="shared" si="14"/>
        <v>0</v>
      </c>
      <c r="G142" s="85">
        <f>SUM(G143:G149)</f>
        <v>0</v>
      </c>
    </row>
    <row r="143" spans="1:7" ht="20.25" hidden="1" customHeight="1">
      <c r="A143" s="19">
        <v>2012501</v>
      </c>
      <c r="B143" s="20" t="s">
        <v>77</v>
      </c>
      <c r="C143" s="86"/>
      <c r="D143" s="87"/>
      <c r="E143" s="87"/>
      <c r="F143" s="81">
        <f t="shared" si="14"/>
        <v>0</v>
      </c>
      <c r="G143" s="88"/>
    </row>
    <row r="144" spans="1:7" ht="20.25" hidden="1" customHeight="1">
      <c r="A144" s="19">
        <v>2012502</v>
      </c>
      <c r="B144" s="20" t="s">
        <v>78</v>
      </c>
      <c r="C144" s="86"/>
      <c r="D144" s="87"/>
      <c r="E144" s="87"/>
      <c r="F144" s="81">
        <f t="shared" si="14"/>
        <v>0</v>
      </c>
      <c r="G144" s="88"/>
    </row>
    <row r="145" spans="1:7" ht="20.25" hidden="1" customHeight="1">
      <c r="A145" s="19">
        <v>2012503</v>
      </c>
      <c r="B145" s="20" t="s">
        <v>79</v>
      </c>
      <c r="C145" s="86"/>
      <c r="D145" s="87"/>
      <c r="E145" s="87"/>
      <c r="F145" s="81">
        <f t="shared" si="14"/>
        <v>0</v>
      </c>
      <c r="G145" s="88"/>
    </row>
    <row r="146" spans="1:7" ht="20.25" hidden="1" customHeight="1">
      <c r="A146" s="19">
        <v>2012504</v>
      </c>
      <c r="B146" s="20" t="s">
        <v>160</v>
      </c>
      <c r="C146" s="86"/>
      <c r="D146" s="87"/>
      <c r="E146" s="87"/>
      <c r="F146" s="81">
        <f t="shared" si="14"/>
        <v>0</v>
      </c>
      <c r="G146" s="88"/>
    </row>
    <row r="147" spans="1:7" ht="20.25" hidden="1" customHeight="1">
      <c r="A147" s="19">
        <v>2012505</v>
      </c>
      <c r="B147" s="20" t="s">
        <v>161</v>
      </c>
      <c r="C147" s="86"/>
      <c r="D147" s="87"/>
      <c r="E147" s="87"/>
      <c r="F147" s="81">
        <f t="shared" si="14"/>
        <v>0</v>
      </c>
      <c r="G147" s="88"/>
    </row>
    <row r="148" spans="1:7" ht="20.25" hidden="1" customHeight="1">
      <c r="A148" s="19">
        <v>2012550</v>
      </c>
      <c r="B148" s="20" t="s">
        <v>86</v>
      </c>
      <c r="C148" s="86"/>
      <c r="D148" s="87"/>
      <c r="E148" s="87"/>
      <c r="F148" s="81">
        <f t="shared" si="14"/>
        <v>0</v>
      </c>
      <c r="G148" s="88"/>
    </row>
    <row r="149" spans="1:7" ht="20.25" hidden="1" customHeight="1">
      <c r="A149" s="19">
        <v>2012599</v>
      </c>
      <c r="B149" s="20" t="s">
        <v>162</v>
      </c>
      <c r="C149" s="86"/>
      <c r="D149" s="87"/>
      <c r="E149" s="87"/>
      <c r="F149" s="81">
        <f t="shared" si="14"/>
        <v>0</v>
      </c>
      <c r="G149" s="88"/>
    </row>
    <row r="150" spans="1:7" ht="20.25" hidden="1" customHeight="1">
      <c r="A150" s="21">
        <v>20126</v>
      </c>
      <c r="B150" s="21" t="s">
        <v>163</v>
      </c>
      <c r="C150" s="83">
        <f t="shared" ref="C150:D150" si="15">SUM(C151:C155)</f>
        <v>0</v>
      </c>
      <c r="D150" s="84">
        <f t="shared" si="15"/>
        <v>0</v>
      </c>
      <c r="E150" s="84"/>
      <c r="F150" s="81">
        <f t="shared" si="14"/>
        <v>0</v>
      </c>
      <c r="G150" s="85">
        <f>SUM(G151:G155)</f>
        <v>0</v>
      </c>
    </row>
    <row r="151" spans="1:7" ht="20.25" hidden="1" customHeight="1">
      <c r="A151" s="19">
        <v>2012601</v>
      </c>
      <c r="B151" s="20" t="s">
        <v>77</v>
      </c>
      <c r="C151" s="86"/>
      <c r="D151" s="87">
        <v>0</v>
      </c>
      <c r="E151" s="87"/>
      <c r="F151" s="81">
        <f t="shared" si="14"/>
        <v>0</v>
      </c>
      <c r="G151" s="88">
        <v>0</v>
      </c>
    </row>
    <row r="152" spans="1:7" ht="20.25" hidden="1" customHeight="1">
      <c r="A152" s="19">
        <v>2012602</v>
      </c>
      <c r="B152" s="20" t="s">
        <v>78</v>
      </c>
      <c r="C152" s="86"/>
      <c r="D152" s="87">
        <v>0</v>
      </c>
      <c r="E152" s="87"/>
      <c r="F152" s="81">
        <f t="shared" si="14"/>
        <v>0</v>
      </c>
      <c r="G152" s="88">
        <v>0</v>
      </c>
    </row>
    <row r="153" spans="1:7" ht="20.25" hidden="1" customHeight="1">
      <c r="A153" s="19">
        <v>2012603</v>
      </c>
      <c r="B153" s="20" t="s">
        <v>79</v>
      </c>
      <c r="C153" s="86"/>
      <c r="D153" s="87">
        <v>0</v>
      </c>
      <c r="E153" s="87"/>
      <c r="F153" s="81">
        <f t="shared" si="14"/>
        <v>0</v>
      </c>
      <c r="G153" s="88">
        <v>0</v>
      </c>
    </row>
    <row r="154" spans="1:7" ht="20.25" hidden="1" customHeight="1">
      <c r="A154" s="19">
        <v>2012604</v>
      </c>
      <c r="B154" s="20" t="s">
        <v>164</v>
      </c>
      <c r="C154" s="86"/>
      <c r="D154" s="87">
        <v>0</v>
      </c>
      <c r="E154" s="87"/>
      <c r="F154" s="81">
        <f t="shared" si="14"/>
        <v>0</v>
      </c>
      <c r="G154" s="88">
        <v>0</v>
      </c>
    </row>
    <row r="155" spans="1:7" ht="20.25" hidden="1" customHeight="1">
      <c r="A155" s="19">
        <v>2012699</v>
      </c>
      <c r="B155" s="20" t="s">
        <v>165</v>
      </c>
      <c r="C155" s="86"/>
      <c r="D155" s="87">
        <v>0</v>
      </c>
      <c r="E155" s="87"/>
      <c r="F155" s="81">
        <f t="shared" si="14"/>
        <v>0</v>
      </c>
      <c r="G155" s="88">
        <v>0</v>
      </c>
    </row>
    <row r="156" spans="1:7" ht="20.25" hidden="1" customHeight="1">
      <c r="A156" s="21">
        <v>20128</v>
      </c>
      <c r="B156" s="21" t="s">
        <v>166</v>
      </c>
      <c r="C156" s="83">
        <f t="shared" ref="C156:D156" si="16">SUM(C157:C162)</f>
        <v>0</v>
      </c>
      <c r="D156" s="84">
        <f t="shared" si="16"/>
        <v>0</v>
      </c>
      <c r="E156" s="84"/>
      <c r="F156" s="81">
        <f t="shared" si="14"/>
        <v>0</v>
      </c>
      <c r="G156" s="85">
        <f>SUM(G157:G162)</f>
        <v>0</v>
      </c>
    </row>
    <row r="157" spans="1:7" ht="20.25" hidden="1" customHeight="1">
      <c r="A157" s="19">
        <v>2012801</v>
      </c>
      <c r="B157" s="20" t="s">
        <v>77</v>
      </c>
      <c r="C157" s="86"/>
      <c r="D157" s="87">
        <v>0</v>
      </c>
      <c r="E157" s="87"/>
      <c r="F157" s="81">
        <f t="shared" si="14"/>
        <v>0</v>
      </c>
      <c r="G157" s="88">
        <v>0</v>
      </c>
    </row>
    <row r="158" spans="1:7" ht="20.25" hidden="1" customHeight="1">
      <c r="A158" s="19">
        <v>2012802</v>
      </c>
      <c r="B158" s="20" t="s">
        <v>78</v>
      </c>
      <c r="C158" s="86"/>
      <c r="D158" s="87">
        <v>0</v>
      </c>
      <c r="E158" s="87"/>
      <c r="F158" s="81">
        <f t="shared" si="14"/>
        <v>0</v>
      </c>
      <c r="G158" s="88">
        <v>0</v>
      </c>
    </row>
    <row r="159" spans="1:7" ht="20.25" hidden="1" customHeight="1">
      <c r="A159" s="19">
        <v>2012803</v>
      </c>
      <c r="B159" s="20" t="s">
        <v>79</v>
      </c>
      <c r="C159" s="86"/>
      <c r="D159" s="87">
        <v>0</v>
      </c>
      <c r="E159" s="87"/>
      <c r="F159" s="81">
        <f t="shared" si="14"/>
        <v>0</v>
      </c>
      <c r="G159" s="88">
        <v>0</v>
      </c>
    </row>
    <row r="160" spans="1:7" ht="20.25" hidden="1" customHeight="1">
      <c r="A160" s="19">
        <v>2012804</v>
      </c>
      <c r="B160" s="20" t="s">
        <v>91</v>
      </c>
      <c r="C160" s="86"/>
      <c r="D160" s="87">
        <v>0</v>
      </c>
      <c r="E160" s="87"/>
      <c r="F160" s="81">
        <f t="shared" si="14"/>
        <v>0</v>
      </c>
      <c r="G160" s="88">
        <v>0</v>
      </c>
    </row>
    <row r="161" spans="1:7" ht="20.25" hidden="1" customHeight="1">
      <c r="A161" s="19">
        <v>2012850</v>
      </c>
      <c r="B161" s="20" t="s">
        <v>86</v>
      </c>
      <c r="C161" s="86"/>
      <c r="D161" s="87">
        <v>0</v>
      </c>
      <c r="E161" s="87"/>
      <c r="F161" s="81">
        <f t="shared" si="14"/>
        <v>0</v>
      </c>
      <c r="G161" s="88">
        <v>0</v>
      </c>
    </row>
    <row r="162" spans="1:7" ht="20.25" hidden="1" customHeight="1">
      <c r="A162" s="19">
        <v>2012899</v>
      </c>
      <c r="B162" s="20" t="s">
        <v>167</v>
      </c>
      <c r="C162" s="86"/>
      <c r="D162" s="87">
        <v>0</v>
      </c>
      <c r="E162" s="87"/>
      <c r="F162" s="81">
        <f t="shared" si="14"/>
        <v>0</v>
      </c>
      <c r="G162" s="88">
        <v>0</v>
      </c>
    </row>
    <row r="163" spans="1:7" ht="20.25" customHeight="1">
      <c r="A163" s="21">
        <v>20129</v>
      </c>
      <c r="B163" s="21" t="s">
        <v>168</v>
      </c>
      <c r="C163" s="83">
        <f t="shared" ref="C163:D163" si="17">SUM(C164:C169)</f>
        <v>2</v>
      </c>
      <c r="D163" s="84">
        <f t="shared" si="17"/>
        <v>0</v>
      </c>
      <c r="E163" s="84"/>
      <c r="F163" s="81">
        <f t="shared" si="14"/>
        <v>0</v>
      </c>
      <c r="G163" s="85">
        <v>2</v>
      </c>
    </row>
    <row r="164" spans="1:7" ht="20.25" hidden="1" customHeight="1">
      <c r="A164" s="19">
        <v>2012901</v>
      </c>
      <c r="B164" s="20" t="s">
        <v>77</v>
      </c>
      <c r="C164" s="86"/>
      <c r="D164" s="87">
        <v>0</v>
      </c>
      <c r="E164" s="87"/>
      <c r="F164" s="81">
        <f t="shared" si="14"/>
        <v>0</v>
      </c>
      <c r="G164" s="88">
        <v>0</v>
      </c>
    </row>
    <row r="165" spans="1:7" ht="20.25" hidden="1" customHeight="1">
      <c r="A165" s="19">
        <v>2012902</v>
      </c>
      <c r="B165" s="20" t="s">
        <v>78</v>
      </c>
      <c r="C165" s="86"/>
      <c r="D165" s="87">
        <v>0</v>
      </c>
      <c r="E165" s="87"/>
      <c r="F165" s="81">
        <f t="shared" si="14"/>
        <v>0</v>
      </c>
      <c r="G165" s="88">
        <v>0</v>
      </c>
    </row>
    <row r="166" spans="1:7" ht="20.25" hidden="1" customHeight="1">
      <c r="A166" s="19">
        <v>2012903</v>
      </c>
      <c r="B166" s="20" t="s">
        <v>79</v>
      </c>
      <c r="C166" s="86"/>
      <c r="D166" s="87">
        <v>0</v>
      </c>
      <c r="E166" s="87"/>
      <c r="F166" s="81">
        <f t="shared" si="14"/>
        <v>0</v>
      </c>
      <c r="G166" s="88">
        <v>0</v>
      </c>
    </row>
    <row r="167" spans="1:7" ht="20.25" hidden="1" customHeight="1">
      <c r="A167" s="19">
        <v>2012906</v>
      </c>
      <c r="B167" s="20" t="s">
        <v>169</v>
      </c>
      <c r="C167" s="86"/>
      <c r="D167" s="87">
        <v>0</v>
      </c>
      <c r="E167" s="87"/>
      <c r="F167" s="81">
        <f t="shared" si="14"/>
        <v>0</v>
      </c>
      <c r="G167" s="88">
        <v>0</v>
      </c>
    </row>
    <row r="168" spans="1:7" ht="20.25" hidden="1" customHeight="1">
      <c r="A168" s="19">
        <v>2012950</v>
      </c>
      <c r="B168" s="20" t="s">
        <v>86</v>
      </c>
      <c r="C168" s="86"/>
      <c r="D168" s="87">
        <v>0</v>
      </c>
      <c r="E168" s="87"/>
      <c r="F168" s="81">
        <f t="shared" si="14"/>
        <v>0</v>
      </c>
      <c r="G168" s="88">
        <v>0</v>
      </c>
    </row>
    <row r="169" spans="1:7" ht="20.25" customHeight="1">
      <c r="A169" s="19">
        <v>2012999</v>
      </c>
      <c r="B169" s="20" t="s">
        <v>170</v>
      </c>
      <c r="C169" s="86">
        <v>2</v>
      </c>
      <c r="D169" s="87">
        <v>0</v>
      </c>
      <c r="E169" s="87"/>
      <c r="F169" s="81">
        <f t="shared" si="14"/>
        <v>0</v>
      </c>
      <c r="G169" s="88">
        <v>2</v>
      </c>
    </row>
    <row r="170" spans="1:7" ht="20.25" hidden="1" customHeight="1">
      <c r="A170" s="21">
        <v>20131</v>
      </c>
      <c r="B170" s="21" t="s">
        <v>171</v>
      </c>
      <c r="C170" s="83">
        <f t="shared" ref="C170:D170" si="18">SUM(C171:C176)</f>
        <v>0</v>
      </c>
      <c r="D170" s="84">
        <f t="shared" si="18"/>
        <v>0</v>
      </c>
      <c r="E170" s="84"/>
      <c r="F170" s="81">
        <f t="shared" si="14"/>
        <v>0</v>
      </c>
      <c r="G170" s="85">
        <f>SUM(G171:G176)</f>
        <v>0</v>
      </c>
    </row>
    <row r="171" spans="1:7" ht="20.25" hidden="1" customHeight="1">
      <c r="A171" s="19">
        <v>2013101</v>
      </c>
      <c r="B171" s="20" t="s">
        <v>77</v>
      </c>
      <c r="C171" s="86"/>
      <c r="D171" s="87">
        <v>0</v>
      </c>
      <c r="E171" s="87"/>
      <c r="F171" s="81">
        <f t="shared" si="14"/>
        <v>0</v>
      </c>
      <c r="G171" s="88">
        <v>0</v>
      </c>
    </row>
    <row r="172" spans="1:7" ht="20.25" hidden="1" customHeight="1">
      <c r="A172" s="19">
        <v>2013102</v>
      </c>
      <c r="B172" s="20" t="s">
        <v>78</v>
      </c>
      <c r="C172" s="86"/>
      <c r="D172" s="87">
        <v>0</v>
      </c>
      <c r="E172" s="87"/>
      <c r="F172" s="81">
        <f t="shared" si="14"/>
        <v>0</v>
      </c>
      <c r="G172" s="88">
        <v>0</v>
      </c>
    </row>
    <row r="173" spans="1:7" ht="20.25" hidden="1" customHeight="1">
      <c r="A173" s="19">
        <v>2013103</v>
      </c>
      <c r="B173" s="20" t="s">
        <v>79</v>
      </c>
      <c r="C173" s="86"/>
      <c r="D173" s="87">
        <v>0</v>
      </c>
      <c r="E173" s="87"/>
      <c r="F173" s="81">
        <f t="shared" si="14"/>
        <v>0</v>
      </c>
      <c r="G173" s="88">
        <v>0</v>
      </c>
    </row>
    <row r="174" spans="1:7" ht="20.25" hidden="1" customHeight="1">
      <c r="A174" s="19">
        <v>2013105</v>
      </c>
      <c r="B174" s="20" t="s">
        <v>172</v>
      </c>
      <c r="C174" s="86"/>
      <c r="D174" s="87">
        <v>0</v>
      </c>
      <c r="E174" s="87"/>
      <c r="F174" s="81">
        <f t="shared" si="14"/>
        <v>0</v>
      </c>
      <c r="G174" s="88">
        <v>0</v>
      </c>
    </row>
    <row r="175" spans="1:7" ht="20.25" hidden="1" customHeight="1">
      <c r="A175" s="19">
        <v>2013150</v>
      </c>
      <c r="B175" s="20" t="s">
        <v>86</v>
      </c>
      <c r="C175" s="86"/>
      <c r="D175" s="87">
        <v>0</v>
      </c>
      <c r="E175" s="87"/>
      <c r="F175" s="81">
        <f t="shared" si="14"/>
        <v>0</v>
      </c>
      <c r="G175" s="88">
        <v>0</v>
      </c>
    </row>
    <row r="176" spans="1:7" ht="22.15" hidden="1" customHeight="1">
      <c r="A176" s="19">
        <v>2013199</v>
      </c>
      <c r="B176" s="20" t="s">
        <v>173</v>
      </c>
      <c r="C176" s="86"/>
      <c r="D176" s="87">
        <v>0</v>
      </c>
      <c r="E176" s="87"/>
      <c r="F176" s="81">
        <f t="shared" si="14"/>
        <v>0</v>
      </c>
      <c r="G176" s="88">
        <v>0</v>
      </c>
    </row>
    <row r="177" spans="1:7" ht="20.25" customHeight="1">
      <c r="A177" s="21">
        <v>20132</v>
      </c>
      <c r="B177" s="21" t="s">
        <v>174</v>
      </c>
      <c r="C177" s="83">
        <f t="shared" ref="C177:D177" si="19">SUM(C178:C183)</f>
        <v>20</v>
      </c>
      <c r="D177" s="84">
        <f t="shared" si="19"/>
        <v>0</v>
      </c>
      <c r="E177" s="84"/>
      <c r="F177" s="81">
        <f t="shared" si="14"/>
        <v>0</v>
      </c>
      <c r="G177" s="85">
        <f>SUM(G178:G183)</f>
        <v>20</v>
      </c>
    </row>
    <row r="178" spans="1:7" ht="20.25" hidden="1" customHeight="1">
      <c r="A178" s="19">
        <v>2013201</v>
      </c>
      <c r="B178" s="20" t="s">
        <v>77</v>
      </c>
      <c r="C178" s="86"/>
      <c r="D178" s="87">
        <v>0</v>
      </c>
      <c r="E178" s="87"/>
      <c r="F178" s="81">
        <f t="shared" si="14"/>
        <v>0</v>
      </c>
      <c r="G178" s="88">
        <v>0</v>
      </c>
    </row>
    <row r="179" spans="1:7" ht="20.25" hidden="1" customHeight="1">
      <c r="A179" s="19">
        <v>2013202</v>
      </c>
      <c r="B179" s="20" t="s">
        <v>78</v>
      </c>
      <c r="C179" s="86"/>
      <c r="D179" s="87">
        <v>0</v>
      </c>
      <c r="E179" s="87"/>
      <c r="F179" s="81">
        <f t="shared" si="14"/>
        <v>0</v>
      </c>
      <c r="G179" s="88">
        <v>0</v>
      </c>
    </row>
    <row r="180" spans="1:7" ht="20.25" hidden="1" customHeight="1">
      <c r="A180" s="19">
        <v>2013203</v>
      </c>
      <c r="B180" s="20" t="s">
        <v>79</v>
      </c>
      <c r="C180" s="86"/>
      <c r="D180" s="87">
        <v>0</v>
      </c>
      <c r="E180" s="87"/>
      <c r="F180" s="81">
        <f t="shared" si="14"/>
        <v>0</v>
      </c>
      <c r="G180" s="88">
        <v>0</v>
      </c>
    </row>
    <row r="181" spans="1:7" ht="20.25" hidden="1" customHeight="1">
      <c r="A181" s="19">
        <v>2013204</v>
      </c>
      <c r="B181" s="20" t="s">
        <v>175</v>
      </c>
      <c r="C181" s="86"/>
      <c r="D181" s="87">
        <v>0</v>
      </c>
      <c r="E181" s="87"/>
      <c r="F181" s="81">
        <f t="shared" si="14"/>
        <v>0</v>
      </c>
      <c r="G181" s="88">
        <v>0</v>
      </c>
    </row>
    <row r="182" spans="1:7" ht="20.25" hidden="1" customHeight="1">
      <c r="A182" s="19">
        <v>2013250</v>
      </c>
      <c r="B182" s="20" t="s">
        <v>86</v>
      </c>
      <c r="C182" s="86"/>
      <c r="D182" s="87">
        <v>0</v>
      </c>
      <c r="E182" s="87"/>
      <c r="F182" s="81">
        <f t="shared" si="14"/>
        <v>0</v>
      </c>
      <c r="G182" s="88">
        <v>0</v>
      </c>
    </row>
    <row r="183" spans="1:7" ht="20.25" customHeight="1">
      <c r="A183" s="19">
        <v>2013299</v>
      </c>
      <c r="B183" s="20" t="s">
        <v>176</v>
      </c>
      <c r="C183" s="86">
        <v>20</v>
      </c>
      <c r="D183" s="87">
        <v>0</v>
      </c>
      <c r="E183" s="87"/>
      <c r="F183" s="81">
        <f t="shared" si="14"/>
        <v>0</v>
      </c>
      <c r="G183" s="88">
        <v>20</v>
      </c>
    </row>
    <row r="184" spans="1:7" ht="20.25" hidden="1" customHeight="1">
      <c r="A184" s="21">
        <v>20133</v>
      </c>
      <c r="B184" s="21" t="s">
        <v>177</v>
      </c>
      <c r="C184" s="83">
        <f t="shared" ref="C184:D184" si="20">SUM(C185:C190)</f>
        <v>0</v>
      </c>
      <c r="D184" s="84">
        <f t="shared" si="20"/>
        <v>0</v>
      </c>
      <c r="E184" s="84"/>
      <c r="F184" s="81">
        <f t="shared" si="14"/>
        <v>0</v>
      </c>
      <c r="G184" s="85">
        <f>SUM(G185:G190)</f>
        <v>0</v>
      </c>
    </row>
    <row r="185" spans="1:7" ht="20.25" hidden="1" customHeight="1">
      <c r="A185" s="19">
        <v>2013301</v>
      </c>
      <c r="B185" s="20" t="s">
        <v>77</v>
      </c>
      <c r="C185" s="86"/>
      <c r="D185" s="87">
        <v>0</v>
      </c>
      <c r="E185" s="87"/>
      <c r="F185" s="81">
        <f t="shared" si="14"/>
        <v>0</v>
      </c>
      <c r="G185" s="88">
        <v>0</v>
      </c>
    </row>
    <row r="186" spans="1:7" ht="20.25" hidden="1" customHeight="1">
      <c r="A186" s="19">
        <v>2013302</v>
      </c>
      <c r="B186" s="20" t="s">
        <v>78</v>
      </c>
      <c r="C186" s="86"/>
      <c r="D186" s="87">
        <v>0</v>
      </c>
      <c r="E186" s="87"/>
      <c r="F186" s="81">
        <f t="shared" si="14"/>
        <v>0</v>
      </c>
      <c r="G186" s="88">
        <v>0</v>
      </c>
    </row>
    <row r="187" spans="1:7" ht="20.25" hidden="1" customHeight="1">
      <c r="A187" s="19">
        <v>2013303</v>
      </c>
      <c r="B187" s="20" t="s">
        <v>79</v>
      </c>
      <c r="C187" s="86"/>
      <c r="D187" s="87">
        <v>0</v>
      </c>
      <c r="E187" s="87"/>
      <c r="F187" s="81">
        <f t="shared" si="14"/>
        <v>0</v>
      </c>
      <c r="G187" s="88">
        <v>0</v>
      </c>
    </row>
    <row r="188" spans="1:7" ht="20.25" hidden="1" customHeight="1">
      <c r="A188" s="19">
        <v>2013304</v>
      </c>
      <c r="B188" s="20" t="s">
        <v>178</v>
      </c>
      <c r="C188" s="86"/>
      <c r="D188" s="87">
        <v>0</v>
      </c>
      <c r="E188" s="87"/>
      <c r="F188" s="81">
        <f t="shared" si="14"/>
        <v>0</v>
      </c>
      <c r="G188" s="88">
        <v>0</v>
      </c>
    </row>
    <row r="189" spans="1:7" ht="20.25" hidden="1" customHeight="1">
      <c r="A189" s="19">
        <v>2013350</v>
      </c>
      <c r="B189" s="20" t="s">
        <v>86</v>
      </c>
      <c r="C189" s="86"/>
      <c r="D189" s="87">
        <v>0</v>
      </c>
      <c r="E189" s="87"/>
      <c r="F189" s="81">
        <f t="shared" si="14"/>
        <v>0</v>
      </c>
      <c r="G189" s="88">
        <v>0</v>
      </c>
    </row>
    <row r="190" spans="1:7" ht="20.25" hidden="1" customHeight="1">
      <c r="A190" s="19">
        <v>2013399</v>
      </c>
      <c r="B190" s="20" t="s">
        <v>179</v>
      </c>
      <c r="C190" s="86"/>
      <c r="D190" s="87">
        <v>0</v>
      </c>
      <c r="E190" s="87"/>
      <c r="F190" s="81">
        <f t="shared" si="14"/>
        <v>0</v>
      </c>
      <c r="G190" s="88">
        <v>0</v>
      </c>
    </row>
    <row r="191" spans="1:7" ht="20.25" hidden="1" customHeight="1">
      <c r="A191" s="21">
        <v>20134</v>
      </c>
      <c r="B191" s="21" t="s">
        <v>180</v>
      </c>
      <c r="C191" s="83">
        <f t="shared" ref="C191:D191" si="21">SUM(C192:C198)</f>
        <v>0</v>
      </c>
      <c r="D191" s="84">
        <f t="shared" si="21"/>
        <v>0</v>
      </c>
      <c r="E191" s="84"/>
      <c r="F191" s="81">
        <f t="shared" si="14"/>
        <v>0</v>
      </c>
      <c r="G191" s="85">
        <f>SUM(G192:G198)</f>
        <v>0</v>
      </c>
    </row>
    <row r="192" spans="1:7" ht="20.25" hidden="1" customHeight="1">
      <c r="A192" s="19">
        <v>2013401</v>
      </c>
      <c r="B192" s="20" t="s">
        <v>77</v>
      </c>
      <c r="C192" s="86"/>
      <c r="D192" s="87">
        <v>0</v>
      </c>
      <c r="E192" s="87"/>
      <c r="F192" s="81">
        <f t="shared" si="14"/>
        <v>0</v>
      </c>
      <c r="G192" s="88">
        <v>0</v>
      </c>
    </row>
    <row r="193" spans="1:7" ht="20.25" hidden="1" customHeight="1">
      <c r="A193" s="19">
        <v>2013402</v>
      </c>
      <c r="B193" s="20" t="s">
        <v>78</v>
      </c>
      <c r="C193" s="86"/>
      <c r="D193" s="87">
        <v>0</v>
      </c>
      <c r="E193" s="87"/>
      <c r="F193" s="81">
        <f t="shared" si="14"/>
        <v>0</v>
      </c>
      <c r="G193" s="88">
        <v>0</v>
      </c>
    </row>
    <row r="194" spans="1:7" ht="20.25" hidden="1" customHeight="1">
      <c r="A194" s="19">
        <v>2013403</v>
      </c>
      <c r="B194" s="20" t="s">
        <v>79</v>
      </c>
      <c r="C194" s="86"/>
      <c r="D194" s="87">
        <v>0</v>
      </c>
      <c r="E194" s="87"/>
      <c r="F194" s="81">
        <f t="shared" si="14"/>
        <v>0</v>
      </c>
      <c r="G194" s="88">
        <v>0</v>
      </c>
    </row>
    <row r="195" spans="1:7" ht="20.25" hidden="1" customHeight="1">
      <c r="A195" s="19">
        <v>2013404</v>
      </c>
      <c r="B195" s="20" t="s">
        <v>181</v>
      </c>
      <c r="C195" s="86"/>
      <c r="D195" s="87">
        <v>0</v>
      </c>
      <c r="E195" s="87"/>
      <c r="F195" s="81">
        <f t="shared" si="14"/>
        <v>0</v>
      </c>
      <c r="G195" s="88">
        <v>0</v>
      </c>
    </row>
    <row r="196" spans="1:7" ht="20.25" hidden="1" customHeight="1">
      <c r="A196" s="19">
        <v>2013405</v>
      </c>
      <c r="B196" s="20" t="s">
        <v>182</v>
      </c>
      <c r="C196" s="86"/>
      <c r="D196" s="87">
        <v>0</v>
      </c>
      <c r="E196" s="87"/>
      <c r="F196" s="81">
        <f t="shared" si="14"/>
        <v>0</v>
      </c>
      <c r="G196" s="88">
        <v>0</v>
      </c>
    </row>
    <row r="197" spans="1:7" ht="20.25" hidden="1" customHeight="1">
      <c r="A197" s="19">
        <v>2013450</v>
      </c>
      <c r="B197" s="20" t="s">
        <v>86</v>
      </c>
      <c r="C197" s="86"/>
      <c r="D197" s="87">
        <v>0</v>
      </c>
      <c r="E197" s="87"/>
      <c r="F197" s="81">
        <f t="shared" si="14"/>
        <v>0</v>
      </c>
      <c r="G197" s="88">
        <v>0</v>
      </c>
    </row>
    <row r="198" spans="1:7" ht="20.25" hidden="1" customHeight="1">
      <c r="A198" s="19">
        <v>2013499</v>
      </c>
      <c r="B198" s="20" t="s">
        <v>183</v>
      </c>
      <c r="C198" s="86"/>
      <c r="D198" s="87">
        <v>0</v>
      </c>
      <c r="E198" s="87"/>
      <c r="F198" s="81">
        <f t="shared" si="14"/>
        <v>0</v>
      </c>
      <c r="G198" s="88">
        <v>0</v>
      </c>
    </row>
    <row r="199" spans="1:7" ht="20.25" hidden="1" customHeight="1">
      <c r="A199" s="21">
        <v>20135</v>
      </c>
      <c r="B199" s="21" t="s">
        <v>184</v>
      </c>
      <c r="C199" s="83">
        <f>SUM(C200:C204)</f>
        <v>0</v>
      </c>
      <c r="D199" s="84">
        <f>SUM(D200:D204)</f>
        <v>0</v>
      </c>
      <c r="E199" s="84"/>
      <c r="F199" s="81">
        <f t="shared" si="14"/>
        <v>0</v>
      </c>
      <c r="G199" s="85">
        <f>SUM(G200:G204)</f>
        <v>0</v>
      </c>
    </row>
    <row r="200" spans="1:7" ht="20.25" hidden="1" customHeight="1">
      <c r="A200" s="19">
        <v>2013501</v>
      </c>
      <c r="B200" s="20" t="s">
        <v>77</v>
      </c>
      <c r="C200" s="86"/>
      <c r="D200" s="87"/>
      <c r="E200" s="87"/>
      <c r="F200" s="81">
        <f t="shared" ref="F200:F263" si="22">SUM(D200:E200)</f>
        <v>0</v>
      </c>
      <c r="G200" s="88"/>
    </row>
    <row r="201" spans="1:7" ht="20.25" hidden="1" customHeight="1">
      <c r="A201" s="19">
        <v>2013502</v>
      </c>
      <c r="B201" s="20" t="s">
        <v>78</v>
      </c>
      <c r="C201" s="86"/>
      <c r="D201" s="87"/>
      <c r="E201" s="87"/>
      <c r="F201" s="81">
        <f t="shared" si="22"/>
        <v>0</v>
      </c>
      <c r="G201" s="88"/>
    </row>
    <row r="202" spans="1:7" ht="20.25" hidden="1" customHeight="1">
      <c r="A202" s="19">
        <v>2013503</v>
      </c>
      <c r="B202" s="20" t="s">
        <v>79</v>
      </c>
      <c r="C202" s="86"/>
      <c r="D202" s="87"/>
      <c r="E202" s="87"/>
      <c r="F202" s="81">
        <f t="shared" si="22"/>
        <v>0</v>
      </c>
      <c r="G202" s="88"/>
    </row>
    <row r="203" spans="1:7" ht="20.25" hidden="1" customHeight="1">
      <c r="A203" s="19">
        <v>2013550</v>
      </c>
      <c r="B203" s="20" t="s">
        <v>86</v>
      </c>
      <c r="C203" s="86"/>
      <c r="D203" s="87"/>
      <c r="E203" s="87"/>
      <c r="F203" s="81">
        <f t="shared" si="22"/>
        <v>0</v>
      </c>
      <c r="G203" s="88"/>
    </row>
    <row r="204" spans="1:7" ht="20.25" hidden="1" customHeight="1">
      <c r="A204" s="19">
        <v>2013599</v>
      </c>
      <c r="B204" s="20" t="s">
        <v>185</v>
      </c>
      <c r="C204" s="86"/>
      <c r="D204" s="87"/>
      <c r="E204" s="87"/>
      <c r="F204" s="81">
        <f t="shared" si="22"/>
        <v>0</v>
      </c>
      <c r="G204" s="88"/>
    </row>
    <row r="205" spans="1:7" ht="20.25" hidden="1" customHeight="1">
      <c r="A205" s="21">
        <v>20136</v>
      </c>
      <c r="B205" s="21" t="s">
        <v>186</v>
      </c>
      <c r="C205" s="83">
        <f>SUM(C206:C210)</f>
        <v>0</v>
      </c>
      <c r="D205" s="84">
        <f>SUM(D206:D210)</f>
        <v>0</v>
      </c>
      <c r="E205" s="84"/>
      <c r="F205" s="81">
        <f t="shared" si="22"/>
        <v>0</v>
      </c>
      <c r="G205" s="85">
        <f>SUM(G206:G210)</f>
        <v>0</v>
      </c>
    </row>
    <row r="206" spans="1:7" ht="20.25" hidden="1" customHeight="1">
      <c r="A206" s="19">
        <v>2013601</v>
      </c>
      <c r="B206" s="20" t="s">
        <v>77</v>
      </c>
      <c r="C206" s="86"/>
      <c r="D206" s="87"/>
      <c r="E206" s="87"/>
      <c r="F206" s="81">
        <f t="shared" si="22"/>
        <v>0</v>
      </c>
      <c r="G206" s="88"/>
    </row>
    <row r="207" spans="1:7" ht="20.25" hidden="1" customHeight="1">
      <c r="A207" s="19">
        <v>2013602</v>
      </c>
      <c r="B207" s="20" t="s">
        <v>78</v>
      </c>
      <c r="C207" s="86"/>
      <c r="D207" s="87"/>
      <c r="E207" s="87"/>
      <c r="F207" s="81">
        <f t="shared" si="22"/>
        <v>0</v>
      </c>
      <c r="G207" s="88"/>
    </row>
    <row r="208" spans="1:7" ht="20.25" hidden="1" customHeight="1">
      <c r="A208" s="19">
        <v>2013603</v>
      </c>
      <c r="B208" s="20" t="s">
        <v>79</v>
      </c>
      <c r="C208" s="86"/>
      <c r="D208" s="87"/>
      <c r="E208" s="87"/>
      <c r="F208" s="81">
        <f t="shared" si="22"/>
        <v>0</v>
      </c>
      <c r="G208" s="88"/>
    </row>
    <row r="209" spans="1:7" ht="20.25" hidden="1" customHeight="1">
      <c r="A209" s="19">
        <v>2013650</v>
      </c>
      <c r="B209" s="20" t="s">
        <v>86</v>
      </c>
      <c r="C209" s="86"/>
      <c r="D209" s="87"/>
      <c r="E209" s="87"/>
      <c r="F209" s="81">
        <f t="shared" si="22"/>
        <v>0</v>
      </c>
      <c r="G209" s="88"/>
    </row>
    <row r="210" spans="1:7" ht="20.25" hidden="1" customHeight="1">
      <c r="A210" s="19">
        <v>2013699</v>
      </c>
      <c r="B210" s="20" t="s">
        <v>187</v>
      </c>
      <c r="C210" s="86"/>
      <c r="D210" s="87"/>
      <c r="E210" s="87"/>
      <c r="F210" s="81">
        <f t="shared" si="22"/>
        <v>0</v>
      </c>
      <c r="G210" s="88"/>
    </row>
    <row r="211" spans="1:7" ht="20.25" hidden="1" customHeight="1">
      <c r="A211" s="21">
        <v>20137</v>
      </c>
      <c r="B211" s="21" t="s">
        <v>188</v>
      </c>
      <c r="C211" s="83">
        <f t="shared" ref="C211:D211" si="23">SUM(C212:C217)</f>
        <v>0</v>
      </c>
      <c r="D211" s="84">
        <f t="shared" si="23"/>
        <v>0</v>
      </c>
      <c r="E211" s="84"/>
      <c r="F211" s="81">
        <f t="shared" si="22"/>
        <v>0</v>
      </c>
      <c r="G211" s="85">
        <f>SUM(G212:G217)</f>
        <v>0</v>
      </c>
    </row>
    <row r="212" spans="1:7" ht="20.25" hidden="1" customHeight="1">
      <c r="A212" s="19">
        <v>2013701</v>
      </c>
      <c r="B212" s="20" t="s">
        <v>77</v>
      </c>
      <c r="C212" s="86"/>
      <c r="D212" s="87">
        <v>0</v>
      </c>
      <c r="E212" s="87"/>
      <c r="F212" s="81">
        <f t="shared" si="22"/>
        <v>0</v>
      </c>
      <c r="G212" s="88">
        <v>0</v>
      </c>
    </row>
    <row r="213" spans="1:7" ht="20.25" hidden="1" customHeight="1">
      <c r="A213" s="19">
        <v>2013702</v>
      </c>
      <c r="B213" s="20" t="s">
        <v>78</v>
      </c>
      <c r="C213" s="86"/>
      <c r="D213" s="87">
        <v>0</v>
      </c>
      <c r="E213" s="87"/>
      <c r="F213" s="81">
        <f t="shared" si="22"/>
        <v>0</v>
      </c>
      <c r="G213" s="88">
        <v>0</v>
      </c>
    </row>
    <row r="214" spans="1:7" ht="20.25" hidden="1" customHeight="1">
      <c r="A214" s="19">
        <v>2013703</v>
      </c>
      <c r="B214" s="20" t="s">
        <v>79</v>
      </c>
      <c r="C214" s="86"/>
      <c r="D214" s="87">
        <v>0</v>
      </c>
      <c r="E214" s="87"/>
      <c r="F214" s="81">
        <f t="shared" si="22"/>
        <v>0</v>
      </c>
      <c r="G214" s="88">
        <v>0</v>
      </c>
    </row>
    <row r="215" spans="1:7" ht="20.25" hidden="1" customHeight="1">
      <c r="A215" s="19">
        <v>2013704</v>
      </c>
      <c r="B215" s="20" t="s">
        <v>189</v>
      </c>
      <c r="C215" s="86"/>
      <c r="D215" s="87">
        <v>0</v>
      </c>
      <c r="E215" s="87"/>
      <c r="F215" s="81">
        <f t="shared" si="22"/>
        <v>0</v>
      </c>
      <c r="G215" s="88">
        <v>0</v>
      </c>
    </row>
    <row r="216" spans="1:7" ht="20.25" hidden="1" customHeight="1">
      <c r="A216" s="19">
        <v>2013750</v>
      </c>
      <c r="B216" s="20" t="s">
        <v>86</v>
      </c>
      <c r="C216" s="86"/>
      <c r="D216" s="87">
        <v>0</v>
      </c>
      <c r="E216" s="87"/>
      <c r="F216" s="81">
        <f t="shared" si="22"/>
        <v>0</v>
      </c>
      <c r="G216" s="88">
        <v>0</v>
      </c>
    </row>
    <row r="217" spans="1:7" ht="20.25" hidden="1" customHeight="1">
      <c r="A217" s="19">
        <v>2013799</v>
      </c>
      <c r="B217" s="20" t="s">
        <v>190</v>
      </c>
      <c r="C217" s="86"/>
      <c r="D217" s="87">
        <v>0</v>
      </c>
      <c r="E217" s="87"/>
      <c r="F217" s="81">
        <f t="shared" si="22"/>
        <v>0</v>
      </c>
      <c r="G217" s="88">
        <v>0</v>
      </c>
    </row>
    <row r="218" spans="1:7" ht="20.25" hidden="1" customHeight="1">
      <c r="A218" s="21">
        <v>20138</v>
      </c>
      <c r="B218" s="21" t="s">
        <v>191</v>
      </c>
      <c r="C218" s="83">
        <f t="shared" ref="C218:D218" si="24">SUM(C219:C232)</f>
        <v>0</v>
      </c>
      <c r="D218" s="84">
        <f t="shared" si="24"/>
        <v>0</v>
      </c>
      <c r="E218" s="84"/>
      <c r="F218" s="81">
        <f t="shared" si="22"/>
        <v>0</v>
      </c>
      <c r="G218" s="85">
        <f>SUM(G219:G232)</f>
        <v>0</v>
      </c>
    </row>
    <row r="219" spans="1:7" ht="20.25" hidden="1" customHeight="1">
      <c r="A219" s="19">
        <v>2013801</v>
      </c>
      <c r="B219" s="20" t="s">
        <v>77</v>
      </c>
      <c r="C219" s="86"/>
      <c r="D219" s="87">
        <v>0</v>
      </c>
      <c r="E219" s="87"/>
      <c r="F219" s="81">
        <f t="shared" si="22"/>
        <v>0</v>
      </c>
      <c r="G219" s="88">
        <v>0</v>
      </c>
    </row>
    <row r="220" spans="1:7" ht="20.25" hidden="1" customHeight="1">
      <c r="A220" s="19">
        <v>2013802</v>
      </c>
      <c r="B220" s="20" t="s">
        <v>78</v>
      </c>
      <c r="C220" s="86"/>
      <c r="D220" s="87">
        <v>0</v>
      </c>
      <c r="E220" s="87"/>
      <c r="F220" s="81">
        <f t="shared" si="22"/>
        <v>0</v>
      </c>
      <c r="G220" s="88">
        <v>0</v>
      </c>
    </row>
    <row r="221" spans="1:7" ht="20.25" hidden="1" customHeight="1">
      <c r="A221" s="19">
        <v>2013803</v>
      </c>
      <c r="B221" s="20" t="s">
        <v>79</v>
      </c>
      <c r="C221" s="86"/>
      <c r="D221" s="87">
        <v>0</v>
      </c>
      <c r="E221" s="87"/>
      <c r="F221" s="81">
        <f t="shared" si="22"/>
        <v>0</v>
      </c>
      <c r="G221" s="88">
        <v>0</v>
      </c>
    </row>
    <row r="222" spans="1:7" ht="20.25" hidden="1" customHeight="1">
      <c r="A222" s="19">
        <v>2013804</v>
      </c>
      <c r="B222" s="20" t="s">
        <v>192</v>
      </c>
      <c r="C222" s="86"/>
      <c r="D222" s="87">
        <v>0</v>
      </c>
      <c r="E222" s="87"/>
      <c r="F222" s="81">
        <f t="shared" si="22"/>
        <v>0</v>
      </c>
      <c r="G222" s="88">
        <v>0</v>
      </c>
    </row>
    <row r="223" spans="1:7" ht="20.25" hidden="1" customHeight="1">
      <c r="A223" s="19">
        <v>2013805</v>
      </c>
      <c r="B223" s="20" t="s">
        <v>193</v>
      </c>
      <c r="C223" s="86"/>
      <c r="D223" s="87">
        <v>0</v>
      </c>
      <c r="E223" s="87"/>
      <c r="F223" s="81">
        <f t="shared" si="22"/>
        <v>0</v>
      </c>
      <c r="G223" s="88">
        <v>0</v>
      </c>
    </row>
    <row r="224" spans="1:7" ht="20.25" hidden="1" customHeight="1">
      <c r="A224" s="19">
        <v>2013808</v>
      </c>
      <c r="B224" s="20" t="s">
        <v>118</v>
      </c>
      <c r="C224" s="86"/>
      <c r="D224" s="87">
        <v>0</v>
      </c>
      <c r="E224" s="87"/>
      <c r="F224" s="81">
        <f t="shared" si="22"/>
        <v>0</v>
      </c>
      <c r="G224" s="88">
        <v>0</v>
      </c>
    </row>
    <row r="225" spans="1:7" ht="20.25" hidden="1" customHeight="1">
      <c r="A225" s="19">
        <v>2013810</v>
      </c>
      <c r="B225" s="20" t="s">
        <v>194</v>
      </c>
      <c r="C225" s="86"/>
      <c r="D225" s="87">
        <v>0</v>
      </c>
      <c r="E225" s="87"/>
      <c r="F225" s="81">
        <f t="shared" si="22"/>
        <v>0</v>
      </c>
      <c r="G225" s="88">
        <v>0</v>
      </c>
    </row>
    <row r="226" spans="1:7" ht="20.25" hidden="1" customHeight="1">
      <c r="A226" s="19">
        <v>2013812</v>
      </c>
      <c r="B226" s="20" t="s">
        <v>195</v>
      </c>
      <c r="C226" s="86"/>
      <c r="D226" s="87">
        <v>0</v>
      </c>
      <c r="E226" s="87"/>
      <c r="F226" s="81">
        <f t="shared" si="22"/>
        <v>0</v>
      </c>
      <c r="G226" s="88">
        <v>0</v>
      </c>
    </row>
    <row r="227" spans="1:7" ht="20.25" hidden="1" customHeight="1">
      <c r="A227" s="19">
        <v>2013813</v>
      </c>
      <c r="B227" s="20" t="s">
        <v>196</v>
      </c>
      <c r="C227" s="86"/>
      <c r="D227" s="87">
        <v>0</v>
      </c>
      <c r="E227" s="87"/>
      <c r="F227" s="81">
        <f t="shared" si="22"/>
        <v>0</v>
      </c>
      <c r="G227" s="88">
        <v>0</v>
      </c>
    </row>
    <row r="228" spans="1:7" ht="20.25" hidden="1" customHeight="1">
      <c r="A228" s="19">
        <v>2013814</v>
      </c>
      <c r="B228" s="20" t="s">
        <v>197</v>
      </c>
      <c r="C228" s="86"/>
      <c r="D228" s="87">
        <v>0</v>
      </c>
      <c r="E228" s="87"/>
      <c r="F228" s="81">
        <f t="shared" si="22"/>
        <v>0</v>
      </c>
      <c r="G228" s="88">
        <v>0</v>
      </c>
    </row>
    <row r="229" spans="1:7" ht="20.25" hidden="1" customHeight="1">
      <c r="A229" s="19">
        <v>2013815</v>
      </c>
      <c r="B229" s="20" t="s">
        <v>198</v>
      </c>
      <c r="C229" s="86"/>
      <c r="D229" s="87">
        <v>0</v>
      </c>
      <c r="E229" s="87"/>
      <c r="F229" s="81">
        <f t="shared" si="22"/>
        <v>0</v>
      </c>
      <c r="G229" s="88">
        <v>0</v>
      </c>
    </row>
    <row r="230" spans="1:7" ht="20.25" hidden="1" customHeight="1">
      <c r="A230" s="19">
        <v>2013816</v>
      </c>
      <c r="B230" s="20" t="s">
        <v>199</v>
      </c>
      <c r="C230" s="86"/>
      <c r="D230" s="87">
        <v>0</v>
      </c>
      <c r="E230" s="87"/>
      <c r="F230" s="81">
        <f t="shared" si="22"/>
        <v>0</v>
      </c>
      <c r="G230" s="88">
        <v>0</v>
      </c>
    </row>
    <row r="231" spans="1:7" ht="20.25" hidden="1" customHeight="1">
      <c r="A231" s="19">
        <v>2013850</v>
      </c>
      <c r="B231" s="20" t="s">
        <v>86</v>
      </c>
      <c r="C231" s="86"/>
      <c r="D231" s="87">
        <v>0</v>
      </c>
      <c r="E231" s="87"/>
      <c r="F231" s="81">
        <f t="shared" si="22"/>
        <v>0</v>
      </c>
      <c r="G231" s="88">
        <v>0</v>
      </c>
    </row>
    <row r="232" spans="1:7" ht="20.25" hidden="1" customHeight="1">
      <c r="A232" s="19">
        <v>2013899</v>
      </c>
      <c r="B232" s="20" t="s">
        <v>200</v>
      </c>
      <c r="C232" s="86"/>
      <c r="D232" s="87">
        <v>0</v>
      </c>
      <c r="E232" s="87"/>
      <c r="F232" s="81">
        <f t="shared" si="22"/>
        <v>0</v>
      </c>
      <c r="G232" s="88">
        <v>0</v>
      </c>
    </row>
    <row r="233" spans="1:7" ht="20.25" hidden="1" customHeight="1">
      <c r="A233" s="21">
        <v>20199</v>
      </c>
      <c r="B233" s="21" t="s">
        <v>201</v>
      </c>
      <c r="C233" s="83">
        <f t="shared" ref="C233:D233" si="25">SUM(C234:C235)</f>
        <v>0</v>
      </c>
      <c r="D233" s="84">
        <f t="shared" si="25"/>
        <v>0</v>
      </c>
      <c r="E233" s="84"/>
      <c r="F233" s="81">
        <f t="shared" si="22"/>
        <v>0</v>
      </c>
      <c r="G233" s="85">
        <f>SUM(G234:G235)</f>
        <v>0</v>
      </c>
    </row>
    <row r="234" spans="1:7" ht="20.25" hidden="1" customHeight="1">
      <c r="A234" s="19">
        <v>2019901</v>
      </c>
      <c r="B234" s="20" t="s">
        <v>202</v>
      </c>
      <c r="C234" s="86"/>
      <c r="D234" s="87"/>
      <c r="E234" s="87"/>
      <c r="F234" s="81">
        <f t="shared" si="22"/>
        <v>0</v>
      </c>
      <c r="G234" s="88"/>
    </row>
    <row r="235" spans="1:7" ht="20.25" hidden="1" customHeight="1">
      <c r="A235" s="19">
        <v>2019999</v>
      </c>
      <c r="B235" s="20" t="s">
        <v>203</v>
      </c>
      <c r="C235" s="86"/>
      <c r="D235" s="87">
        <v>0</v>
      </c>
      <c r="E235" s="87"/>
      <c r="F235" s="81">
        <f t="shared" si="22"/>
        <v>0</v>
      </c>
      <c r="G235" s="88">
        <v>0</v>
      </c>
    </row>
    <row r="236" spans="1:7" ht="20.25" hidden="1" customHeight="1">
      <c r="A236" s="21">
        <v>202</v>
      </c>
      <c r="B236" s="21" t="s">
        <v>204</v>
      </c>
      <c r="C236" s="83">
        <f>C237+C244+C247+C250+C256+C261+C263+C268+C274</f>
        <v>0</v>
      </c>
      <c r="D236" s="84">
        <f>D237+D244+D247+D250+D256+D261+D263+D268+D274</f>
        <v>0</v>
      </c>
      <c r="E236" s="84"/>
      <c r="F236" s="81">
        <f t="shared" si="22"/>
        <v>0</v>
      </c>
      <c r="G236" s="85">
        <f>G237+G244+G247+G250+G256+G261+G263+G268+G274</f>
        <v>0</v>
      </c>
    </row>
    <row r="237" spans="1:7" ht="20.25" hidden="1" customHeight="1">
      <c r="A237" s="21">
        <v>20201</v>
      </c>
      <c r="B237" s="21" t="s">
        <v>205</v>
      </c>
      <c r="C237" s="83">
        <f>SUM(C238:C243)</f>
        <v>0</v>
      </c>
      <c r="D237" s="84">
        <f>SUM(D238:D243)</f>
        <v>0</v>
      </c>
      <c r="E237" s="84"/>
      <c r="F237" s="81">
        <f t="shared" si="22"/>
        <v>0</v>
      </c>
      <c r="G237" s="85">
        <f>SUM(G238:G243)</f>
        <v>0</v>
      </c>
    </row>
    <row r="238" spans="1:7" ht="20.25" hidden="1" customHeight="1">
      <c r="A238" s="19">
        <v>2020101</v>
      </c>
      <c r="B238" s="20" t="s">
        <v>77</v>
      </c>
      <c r="C238" s="83"/>
      <c r="D238" s="84"/>
      <c r="E238" s="84"/>
      <c r="F238" s="81">
        <f t="shared" si="22"/>
        <v>0</v>
      </c>
      <c r="G238" s="85"/>
    </row>
    <row r="239" spans="1:7" ht="20.25" hidden="1" customHeight="1">
      <c r="A239" s="19">
        <v>2020102</v>
      </c>
      <c r="B239" s="20" t="s">
        <v>78</v>
      </c>
      <c r="C239" s="83"/>
      <c r="D239" s="84"/>
      <c r="E239" s="84"/>
      <c r="F239" s="81">
        <f t="shared" si="22"/>
        <v>0</v>
      </c>
      <c r="G239" s="85"/>
    </row>
    <row r="240" spans="1:7" ht="20.25" hidden="1" customHeight="1">
      <c r="A240" s="19">
        <v>2020103</v>
      </c>
      <c r="B240" s="20" t="s">
        <v>79</v>
      </c>
      <c r="C240" s="83"/>
      <c r="D240" s="84"/>
      <c r="E240" s="84"/>
      <c r="F240" s="81">
        <f t="shared" si="22"/>
        <v>0</v>
      </c>
      <c r="G240" s="85"/>
    </row>
    <row r="241" spans="1:7" ht="20.25" hidden="1" customHeight="1">
      <c r="A241" s="19">
        <v>2020104</v>
      </c>
      <c r="B241" s="20" t="s">
        <v>172</v>
      </c>
      <c r="C241" s="83"/>
      <c r="D241" s="84"/>
      <c r="E241" s="84"/>
      <c r="F241" s="81">
        <f t="shared" si="22"/>
        <v>0</v>
      </c>
      <c r="G241" s="85"/>
    </row>
    <row r="242" spans="1:7" ht="20.25" hidden="1" customHeight="1">
      <c r="A242" s="19">
        <v>2020150</v>
      </c>
      <c r="B242" s="20" t="s">
        <v>86</v>
      </c>
      <c r="C242" s="83"/>
      <c r="D242" s="84"/>
      <c r="E242" s="84"/>
      <c r="F242" s="81">
        <f t="shared" si="22"/>
        <v>0</v>
      </c>
      <c r="G242" s="85"/>
    </row>
    <row r="243" spans="1:7" ht="20.25" hidden="1" customHeight="1">
      <c r="A243" s="19">
        <v>2020199</v>
      </c>
      <c r="B243" s="20" t="s">
        <v>206</v>
      </c>
      <c r="C243" s="83"/>
      <c r="D243" s="84"/>
      <c r="E243" s="84"/>
      <c r="F243" s="81">
        <f t="shared" si="22"/>
        <v>0</v>
      </c>
      <c r="G243" s="85"/>
    </row>
    <row r="244" spans="1:7" ht="20.25" hidden="1" customHeight="1">
      <c r="A244" s="21">
        <v>20202</v>
      </c>
      <c r="B244" s="21" t="s">
        <v>207</v>
      </c>
      <c r="C244" s="83">
        <f>C245+C246</f>
        <v>0</v>
      </c>
      <c r="D244" s="84">
        <f>D245+D246</f>
        <v>0</v>
      </c>
      <c r="E244" s="84"/>
      <c r="F244" s="81">
        <f t="shared" si="22"/>
        <v>0</v>
      </c>
      <c r="G244" s="85">
        <f>G245+G246</f>
        <v>0</v>
      </c>
    </row>
    <row r="245" spans="1:7" ht="20.25" hidden="1" customHeight="1">
      <c r="A245" s="19">
        <v>2020201</v>
      </c>
      <c r="B245" s="20" t="s">
        <v>208</v>
      </c>
      <c r="C245" s="83"/>
      <c r="D245" s="84"/>
      <c r="E245" s="84"/>
      <c r="F245" s="81">
        <f t="shared" si="22"/>
        <v>0</v>
      </c>
      <c r="G245" s="85"/>
    </row>
    <row r="246" spans="1:7" ht="20.25" hidden="1" customHeight="1">
      <c r="A246" s="19">
        <v>2020202</v>
      </c>
      <c r="B246" s="20" t="s">
        <v>209</v>
      </c>
      <c r="C246" s="83"/>
      <c r="D246" s="84"/>
      <c r="E246" s="84"/>
      <c r="F246" s="81">
        <f t="shared" si="22"/>
        <v>0</v>
      </c>
      <c r="G246" s="85"/>
    </row>
    <row r="247" spans="1:7" ht="20.25" hidden="1" customHeight="1">
      <c r="A247" s="21">
        <v>20203</v>
      </c>
      <c r="B247" s="21" t="s">
        <v>210</v>
      </c>
      <c r="C247" s="83">
        <f>C248+C249</f>
        <v>0</v>
      </c>
      <c r="D247" s="84">
        <f>D248+D249</f>
        <v>0</v>
      </c>
      <c r="E247" s="84"/>
      <c r="F247" s="81">
        <f t="shared" si="22"/>
        <v>0</v>
      </c>
      <c r="G247" s="85">
        <f>G248+G249</f>
        <v>0</v>
      </c>
    </row>
    <row r="248" spans="1:7" ht="20.25" hidden="1" customHeight="1">
      <c r="A248" s="19">
        <v>2020304</v>
      </c>
      <c r="B248" s="20" t="s">
        <v>211</v>
      </c>
      <c r="C248" s="83"/>
      <c r="D248" s="84"/>
      <c r="E248" s="84"/>
      <c r="F248" s="81">
        <f t="shared" si="22"/>
        <v>0</v>
      </c>
      <c r="G248" s="85"/>
    </row>
    <row r="249" spans="1:7" ht="20.25" hidden="1" customHeight="1">
      <c r="A249" s="19">
        <v>2020306</v>
      </c>
      <c r="B249" s="20" t="s">
        <v>212</v>
      </c>
      <c r="C249" s="83"/>
      <c r="D249" s="84"/>
      <c r="E249" s="84"/>
      <c r="F249" s="81">
        <f t="shared" si="22"/>
        <v>0</v>
      </c>
      <c r="G249" s="85"/>
    </row>
    <row r="250" spans="1:7" ht="20.25" hidden="1" customHeight="1">
      <c r="A250" s="21">
        <v>20204</v>
      </c>
      <c r="B250" s="21" t="s">
        <v>213</v>
      </c>
      <c r="C250" s="83">
        <f>SUM(C251:C255)</f>
        <v>0</v>
      </c>
      <c r="D250" s="84">
        <f>SUM(D251:D255)</f>
        <v>0</v>
      </c>
      <c r="E250" s="84"/>
      <c r="F250" s="81">
        <f t="shared" si="22"/>
        <v>0</v>
      </c>
      <c r="G250" s="85">
        <f>SUM(G251:G255)</f>
        <v>0</v>
      </c>
    </row>
    <row r="251" spans="1:7" ht="20.25" hidden="1" customHeight="1">
      <c r="A251" s="19">
        <v>2020401</v>
      </c>
      <c r="B251" s="20" t="s">
        <v>214</v>
      </c>
      <c r="C251" s="83"/>
      <c r="D251" s="84"/>
      <c r="E251" s="84"/>
      <c r="F251" s="81">
        <f t="shared" si="22"/>
        <v>0</v>
      </c>
      <c r="G251" s="85"/>
    </row>
    <row r="252" spans="1:7" ht="20.25" hidden="1" customHeight="1">
      <c r="A252" s="19">
        <v>2020402</v>
      </c>
      <c r="B252" s="20" t="s">
        <v>215</v>
      </c>
      <c r="C252" s="83"/>
      <c r="D252" s="84"/>
      <c r="E252" s="84"/>
      <c r="F252" s="81">
        <f t="shared" si="22"/>
        <v>0</v>
      </c>
      <c r="G252" s="85"/>
    </row>
    <row r="253" spans="1:7" ht="20.25" hidden="1" customHeight="1">
      <c r="A253" s="19">
        <v>2020403</v>
      </c>
      <c r="B253" s="20" t="s">
        <v>216</v>
      </c>
      <c r="C253" s="83"/>
      <c r="D253" s="84"/>
      <c r="E253" s="84"/>
      <c r="F253" s="81">
        <f t="shared" si="22"/>
        <v>0</v>
      </c>
      <c r="G253" s="85"/>
    </row>
    <row r="254" spans="1:7" ht="20.25" hidden="1" customHeight="1">
      <c r="A254" s="19">
        <v>2020404</v>
      </c>
      <c r="B254" s="20" t="s">
        <v>217</v>
      </c>
      <c r="C254" s="83"/>
      <c r="D254" s="84"/>
      <c r="E254" s="84"/>
      <c r="F254" s="81">
        <f t="shared" si="22"/>
        <v>0</v>
      </c>
      <c r="G254" s="85"/>
    </row>
    <row r="255" spans="1:7" ht="20.25" hidden="1" customHeight="1">
      <c r="A255" s="19">
        <v>2020499</v>
      </c>
      <c r="B255" s="20" t="s">
        <v>218</v>
      </c>
      <c r="C255" s="83"/>
      <c r="D255" s="84"/>
      <c r="E255" s="84"/>
      <c r="F255" s="81">
        <f t="shared" si="22"/>
        <v>0</v>
      </c>
      <c r="G255" s="85"/>
    </row>
    <row r="256" spans="1:7" ht="20.25" hidden="1" customHeight="1">
      <c r="A256" s="21">
        <v>20205</v>
      </c>
      <c r="B256" s="21" t="s">
        <v>219</v>
      </c>
      <c r="C256" s="83">
        <f>SUM(C257:C260)</f>
        <v>0</v>
      </c>
      <c r="D256" s="84">
        <f>SUM(D257:D260)</f>
        <v>0</v>
      </c>
      <c r="E256" s="84"/>
      <c r="F256" s="81">
        <f t="shared" si="22"/>
        <v>0</v>
      </c>
      <c r="G256" s="85">
        <f>SUM(G257:G260)</f>
        <v>0</v>
      </c>
    </row>
    <row r="257" spans="1:7" ht="20.25" hidden="1" customHeight="1">
      <c r="A257" s="19">
        <v>2020503</v>
      </c>
      <c r="B257" s="20" t="s">
        <v>220</v>
      </c>
      <c r="C257" s="83"/>
      <c r="D257" s="84"/>
      <c r="E257" s="84"/>
      <c r="F257" s="81">
        <f t="shared" si="22"/>
        <v>0</v>
      </c>
      <c r="G257" s="85"/>
    </row>
    <row r="258" spans="1:7" ht="20.25" hidden="1" customHeight="1">
      <c r="A258" s="19">
        <v>2020504</v>
      </c>
      <c r="B258" s="20" t="s">
        <v>221</v>
      </c>
      <c r="C258" s="83"/>
      <c r="D258" s="84"/>
      <c r="E258" s="84"/>
      <c r="F258" s="81">
        <f t="shared" si="22"/>
        <v>0</v>
      </c>
      <c r="G258" s="85"/>
    </row>
    <row r="259" spans="1:7" ht="20.25" hidden="1" customHeight="1">
      <c r="A259" s="19">
        <v>2020505</v>
      </c>
      <c r="B259" s="20" t="s">
        <v>222</v>
      </c>
      <c r="C259" s="83"/>
      <c r="D259" s="84"/>
      <c r="E259" s="84"/>
      <c r="F259" s="81">
        <f t="shared" si="22"/>
        <v>0</v>
      </c>
      <c r="G259" s="85"/>
    </row>
    <row r="260" spans="1:7" ht="20.25" hidden="1" customHeight="1">
      <c r="A260" s="19">
        <v>2020599</v>
      </c>
      <c r="B260" s="20" t="s">
        <v>223</v>
      </c>
      <c r="C260" s="83"/>
      <c r="D260" s="84"/>
      <c r="E260" s="84"/>
      <c r="F260" s="81">
        <f t="shared" si="22"/>
        <v>0</v>
      </c>
      <c r="G260" s="85"/>
    </row>
    <row r="261" spans="1:7" ht="20.25" hidden="1" customHeight="1">
      <c r="A261" s="21">
        <v>20206</v>
      </c>
      <c r="B261" s="21" t="s">
        <v>224</v>
      </c>
      <c r="C261" s="83">
        <f>C262</f>
        <v>0</v>
      </c>
      <c r="D261" s="84">
        <f>D262</f>
        <v>0</v>
      </c>
      <c r="E261" s="84"/>
      <c r="F261" s="81">
        <f t="shared" si="22"/>
        <v>0</v>
      </c>
      <c r="G261" s="85">
        <f>G262</f>
        <v>0</v>
      </c>
    </row>
    <row r="262" spans="1:7" ht="20.25" hidden="1" customHeight="1">
      <c r="A262" s="19">
        <v>2020601</v>
      </c>
      <c r="B262" s="20" t="s">
        <v>225</v>
      </c>
      <c r="C262" s="83"/>
      <c r="D262" s="84"/>
      <c r="E262" s="84"/>
      <c r="F262" s="81">
        <f t="shared" si="22"/>
        <v>0</v>
      </c>
      <c r="G262" s="85"/>
    </row>
    <row r="263" spans="1:7" ht="20.25" hidden="1" customHeight="1">
      <c r="A263" s="21">
        <v>20207</v>
      </c>
      <c r="B263" s="21" t="s">
        <v>226</v>
      </c>
      <c r="C263" s="83">
        <f>C264+C265+C266+C267</f>
        <v>0</v>
      </c>
      <c r="D263" s="84">
        <f>D264+D265+D266+D267</f>
        <v>0</v>
      </c>
      <c r="E263" s="84"/>
      <c r="F263" s="81">
        <f t="shared" si="22"/>
        <v>0</v>
      </c>
      <c r="G263" s="85">
        <f>G264+G265+G266+G267</f>
        <v>0</v>
      </c>
    </row>
    <row r="264" spans="1:7" ht="20.25" hidden="1" customHeight="1">
      <c r="A264" s="19">
        <v>2020701</v>
      </c>
      <c r="B264" s="20" t="s">
        <v>227</v>
      </c>
      <c r="C264" s="83"/>
      <c r="D264" s="84"/>
      <c r="E264" s="84"/>
      <c r="F264" s="81">
        <f t="shared" ref="F264:F327" si="26">SUM(D264:E264)</f>
        <v>0</v>
      </c>
      <c r="G264" s="85"/>
    </row>
    <row r="265" spans="1:7" ht="20.25" hidden="1" customHeight="1">
      <c r="A265" s="19">
        <v>2020702</v>
      </c>
      <c r="B265" s="20" t="s">
        <v>228</v>
      </c>
      <c r="C265" s="83"/>
      <c r="D265" s="84"/>
      <c r="E265" s="84"/>
      <c r="F265" s="81">
        <f t="shared" si="26"/>
        <v>0</v>
      </c>
      <c r="G265" s="85"/>
    </row>
    <row r="266" spans="1:7" ht="20.25" hidden="1" customHeight="1">
      <c r="A266" s="19">
        <v>2020703</v>
      </c>
      <c r="B266" s="20" t="s">
        <v>229</v>
      </c>
      <c r="C266" s="83"/>
      <c r="D266" s="84"/>
      <c r="E266" s="84"/>
      <c r="F266" s="81">
        <f t="shared" si="26"/>
        <v>0</v>
      </c>
      <c r="G266" s="85"/>
    </row>
    <row r="267" spans="1:7" ht="20.25" hidden="1" customHeight="1">
      <c r="A267" s="19">
        <v>2020799</v>
      </c>
      <c r="B267" s="20" t="s">
        <v>230</v>
      </c>
      <c r="C267" s="83"/>
      <c r="D267" s="84"/>
      <c r="E267" s="84"/>
      <c r="F267" s="81">
        <f t="shared" si="26"/>
        <v>0</v>
      </c>
      <c r="G267" s="85"/>
    </row>
    <row r="268" spans="1:7" ht="20.25" hidden="1" customHeight="1">
      <c r="A268" s="21">
        <v>20208</v>
      </c>
      <c r="B268" s="21" t="s">
        <v>231</v>
      </c>
      <c r="C268" s="83">
        <f>SUM(C269:C273)</f>
        <v>0</v>
      </c>
      <c r="D268" s="84">
        <f>SUM(D269:D273)</f>
        <v>0</v>
      </c>
      <c r="E268" s="84"/>
      <c r="F268" s="81">
        <f t="shared" si="26"/>
        <v>0</v>
      </c>
      <c r="G268" s="85">
        <f>SUM(G269:G273)</f>
        <v>0</v>
      </c>
    </row>
    <row r="269" spans="1:7" ht="20.25" hidden="1" customHeight="1">
      <c r="A269" s="19">
        <v>2020801</v>
      </c>
      <c r="B269" s="20" t="s">
        <v>77</v>
      </c>
      <c r="C269" s="83"/>
      <c r="D269" s="84"/>
      <c r="E269" s="84"/>
      <c r="F269" s="81">
        <f t="shared" si="26"/>
        <v>0</v>
      </c>
      <c r="G269" s="85"/>
    </row>
    <row r="270" spans="1:7" ht="20.25" hidden="1" customHeight="1">
      <c r="A270" s="19">
        <v>2020802</v>
      </c>
      <c r="B270" s="20" t="s">
        <v>78</v>
      </c>
      <c r="C270" s="83"/>
      <c r="D270" s="84"/>
      <c r="E270" s="84"/>
      <c r="F270" s="81">
        <f t="shared" si="26"/>
        <v>0</v>
      </c>
      <c r="G270" s="85"/>
    </row>
    <row r="271" spans="1:7" ht="20.25" hidden="1" customHeight="1">
      <c r="A271" s="19">
        <v>2020803</v>
      </c>
      <c r="B271" s="20" t="s">
        <v>79</v>
      </c>
      <c r="C271" s="83"/>
      <c r="D271" s="84"/>
      <c r="E271" s="84"/>
      <c r="F271" s="81">
        <f t="shared" si="26"/>
        <v>0</v>
      </c>
      <c r="G271" s="85"/>
    </row>
    <row r="272" spans="1:7" ht="20.25" hidden="1" customHeight="1">
      <c r="A272" s="19">
        <v>2020850</v>
      </c>
      <c r="B272" s="20" t="s">
        <v>86</v>
      </c>
      <c r="C272" s="83"/>
      <c r="D272" s="84"/>
      <c r="E272" s="84"/>
      <c r="F272" s="81">
        <f t="shared" si="26"/>
        <v>0</v>
      </c>
      <c r="G272" s="85"/>
    </row>
    <row r="273" spans="1:7" ht="20.25" hidden="1" customHeight="1">
      <c r="A273" s="19">
        <v>2020899</v>
      </c>
      <c r="B273" s="20" t="s">
        <v>232</v>
      </c>
      <c r="C273" s="83"/>
      <c r="D273" s="84"/>
      <c r="E273" s="84"/>
      <c r="F273" s="81">
        <f t="shared" si="26"/>
        <v>0</v>
      </c>
      <c r="G273" s="85"/>
    </row>
    <row r="274" spans="1:7" ht="20.25" hidden="1" customHeight="1">
      <c r="A274" s="21">
        <v>20299</v>
      </c>
      <c r="B274" s="21" t="s">
        <v>233</v>
      </c>
      <c r="C274" s="83">
        <f t="shared" ref="C274:C279" si="27">C275</f>
        <v>0</v>
      </c>
      <c r="D274" s="84">
        <f t="shared" ref="D274:D279" si="28">D275</f>
        <v>0</v>
      </c>
      <c r="E274" s="84"/>
      <c r="F274" s="81">
        <f t="shared" si="26"/>
        <v>0</v>
      </c>
      <c r="G274" s="85">
        <f t="shared" ref="G274:G279" si="29">G275</f>
        <v>0</v>
      </c>
    </row>
    <row r="275" spans="1:7" ht="20.25" hidden="1" customHeight="1">
      <c r="A275" s="19">
        <v>2029999</v>
      </c>
      <c r="B275" s="20" t="s">
        <v>234</v>
      </c>
      <c r="C275" s="83"/>
      <c r="D275" s="84"/>
      <c r="E275" s="84"/>
      <c r="F275" s="81">
        <f t="shared" si="26"/>
        <v>0</v>
      </c>
      <c r="G275" s="85"/>
    </row>
    <row r="276" spans="1:7" s="25" customFormat="1" ht="20.25" customHeight="1">
      <c r="A276" s="21">
        <v>203</v>
      </c>
      <c r="B276" s="21" t="s">
        <v>235</v>
      </c>
      <c r="C276" s="83">
        <f>C277+C279+C281+C283+C293</f>
        <v>10</v>
      </c>
      <c r="D276" s="84">
        <v>0</v>
      </c>
      <c r="E276" s="84"/>
      <c r="F276" s="81">
        <f t="shared" si="26"/>
        <v>0</v>
      </c>
      <c r="G276" s="85">
        <f>G277+G279+G281+G283+G293</f>
        <v>10</v>
      </c>
    </row>
    <row r="277" spans="1:7" ht="20.25" hidden="1" customHeight="1">
      <c r="A277" s="21">
        <v>20301</v>
      </c>
      <c r="B277" s="21" t="s">
        <v>236</v>
      </c>
      <c r="C277" s="83">
        <f t="shared" si="27"/>
        <v>0</v>
      </c>
      <c r="D277" s="84">
        <f t="shared" si="28"/>
        <v>0</v>
      </c>
      <c r="E277" s="84"/>
      <c r="F277" s="81">
        <f t="shared" si="26"/>
        <v>0</v>
      </c>
      <c r="G277" s="85">
        <f t="shared" si="29"/>
        <v>0</v>
      </c>
    </row>
    <row r="278" spans="1:7" ht="20.25" hidden="1" customHeight="1">
      <c r="A278" s="19">
        <v>2030101</v>
      </c>
      <c r="B278" s="20" t="s">
        <v>237</v>
      </c>
      <c r="C278" s="86"/>
      <c r="D278" s="87"/>
      <c r="E278" s="87"/>
      <c r="F278" s="81">
        <f t="shared" si="26"/>
        <v>0</v>
      </c>
      <c r="G278" s="88"/>
    </row>
    <row r="279" spans="1:7" ht="20.25" hidden="1" customHeight="1">
      <c r="A279" s="21">
        <v>20304</v>
      </c>
      <c r="B279" s="21" t="s">
        <v>238</v>
      </c>
      <c r="C279" s="83">
        <f t="shared" si="27"/>
        <v>0</v>
      </c>
      <c r="D279" s="84">
        <f t="shared" si="28"/>
        <v>0</v>
      </c>
      <c r="E279" s="84"/>
      <c r="F279" s="81">
        <f t="shared" si="26"/>
        <v>0</v>
      </c>
      <c r="G279" s="85">
        <f t="shared" si="29"/>
        <v>0</v>
      </c>
    </row>
    <row r="280" spans="1:7" s="26" customFormat="1" ht="20.25" hidden="1" customHeight="1">
      <c r="A280" s="37">
        <v>2030401</v>
      </c>
      <c r="B280" s="38" t="s">
        <v>239</v>
      </c>
      <c r="C280" s="86"/>
      <c r="D280" s="87"/>
      <c r="E280" s="87"/>
      <c r="F280" s="81">
        <f t="shared" si="26"/>
        <v>0</v>
      </c>
      <c r="G280" s="88"/>
    </row>
    <row r="281" spans="1:7" ht="20.25" hidden="1" customHeight="1">
      <c r="A281" s="21">
        <v>20305</v>
      </c>
      <c r="B281" s="21" t="s">
        <v>240</v>
      </c>
      <c r="C281" s="83">
        <f>C282</f>
        <v>0</v>
      </c>
      <c r="D281" s="84">
        <f>D282</f>
        <v>0</v>
      </c>
      <c r="E281" s="84"/>
      <c r="F281" s="81">
        <f t="shared" si="26"/>
        <v>0</v>
      </c>
      <c r="G281" s="85">
        <f>G282</f>
        <v>0</v>
      </c>
    </row>
    <row r="282" spans="1:7" ht="20.25" hidden="1" customHeight="1">
      <c r="A282" s="19">
        <v>2030501</v>
      </c>
      <c r="B282" s="20" t="s">
        <v>241</v>
      </c>
      <c r="C282" s="86"/>
      <c r="D282" s="87"/>
      <c r="E282" s="87"/>
      <c r="F282" s="81">
        <f t="shared" si="26"/>
        <v>0</v>
      </c>
      <c r="G282" s="88"/>
    </row>
    <row r="283" spans="1:7" ht="20.25" hidden="1" customHeight="1">
      <c r="A283" s="21">
        <v>20306</v>
      </c>
      <c r="B283" s="21" t="s">
        <v>242</v>
      </c>
      <c r="C283" s="83">
        <f t="shared" ref="C283:D283" si="30">SUM(C284:C292)</f>
        <v>0</v>
      </c>
      <c r="D283" s="84">
        <f t="shared" si="30"/>
        <v>0</v>
      </c>
      <c r="E283" s="84"/>
      <c r="F283" s="81">
        <f t="shared" si="26"/>
        <v>0</v>
      </c>
      <c r="G283" s="85">
        <f>SUM(G284:G292)</f>
        <v>0</v>
      </c>
    </row>
    <row r="284" spans="1:7" ht="20.25" hidden="1" customHeight="1">
      <c r="A284" s="19">
        <v>2030601</v>
      </c>
      <c r="B284" s="20" t="s">
        <v>243</v>
      </c>
      <c r="C284" s="86"/>
      <c r="D284" s="87">
        <v>0</v>
      </c>
      <c r="E284" s="87"/>
      <c r="F284" s="81">
        <f t="shared" si="26"/>
        <v>0</v>
      </c>
      <c r="G284" s="88">
        <v>0</v>
      </c>
    </row>
    <row r="285" spans="1:7" ht="20.25" hidden="1" customHeight="1">
      <c r="A285" s="19">
        <v>2030602</v>
      </c>
      <c r="B285" s="20" t="s">
        <v>244</v>
      </c>
      <c r="C285" s="86"/>
      <c r="D285" s="87"/>
      <c r="E285" s="87"/>
      <c r="F285" s="81">
        <f t="shared" si="26"/>
        <v>0</v>
      </c>
      <c r="G285" s="88"/>
    </row>
    <row r="286" spans="1:7" ht="20.25" hidden="1" customHeight="1">
      <c r="A286" s="19">
        <v>2030603</v>
      </c>
      <c r="B286" s="20" t="s">
        <v>245</v>
      </c>
      <c r="C286" s="86"/>
      <c r="D286" s="87">
        <v>0</v>
      </c>
      <c r="E286" s="87"/>
      <c r="F286" s="81">
        <f t="shared" si="26"/>
        <v>0</v>
      </c>
      <c r="G286" s="88">
        <v>0</v>
      </c>
    </row>
    <row r="287" spans="1:7" ht="20.25" hidden="1" customHeight="1">
      <c r="A287" s="19">
        <v>2030604</v>
      </c>
      <c r="B287" s="20" t="s">
        <v>246</v>
      </c>
      <c r="C287" s="86"/>
      <c r="D287" s="87"/>
      <c r="E287" s="87"/>
      <c r="F287" s="81">
        <f t="shared" si="26"/>
        <v>0</v>
      </c>
      <c r="G287" s="88"/>
    </row>
    <row r="288" spans="1:7" ht="20.25" hidden="1" customHeight="1">
      <c r="A288" s="19">
        <v>2030605</v>
      </c>
      <c r="B288" s="20" t="s">
        <v>247</v>
      </c>
      <c r="C288" s="86"/>
      <c r="D288" s="87"/>
      <c r="E288" s="87"/>
      <c r="F288" s="81">
        <f t="shared" si="26"/>
        <v>0</v>
      </c>
      <c r="G288" s="88"/>
    </row>
    <row r="289" spans="1:7" ht="20.25" hidden="1" customHeight="1">
      <c r="A289" s="19">
        <v>2030606</v>
      </c>
      <c r="B289" s="20" t="s">
        <v>248</v>
      </c>
      <c r="C289" s="86"/>
      <c r="D289" s="87"/>
      <c r="E289" s="87"/>
      <c r="F289" s="81">
        <f t="shared" si="26"/>
        <v>0</v>
      </c>
      <c r="G289" s="88"/>
    </row>
    <row r="290" spans="1:7" ht="20.25" hidden="1" customHeight="1">
      <c r="A290" s="19">
        <v>2030607</v>
      </c>
      <c r="B290" s="20" t="s">
        <v>249</v>
      </c>
      <c r="C290" s="86"/>
      <c r="D290" s="87">
        <v>0</v>
      </c>
      <c r="E290" s="87"/>
      <c r="F290" s="81">
        <f t="shared" si="26"/>
        <v>0</v>
      </c>
      <c r="G290" s="88">
        <v>0</v>
      </c>
    </row>
    <row r="291" spans="1:7" ht="20.25" hidden="1" customHeight="1">
      <c r="A291" s="19">
        <v>2030608</v>
      </c>
      <c r="B291" s="20" t="s">
        <v>250</v>
      </c>
      <c r="C291" s="86"/>
      <c r="D291" s="87"/>
      <c r="E291" s="87"/>
      <c r="F291" s="81">
        <f t="shared" si="26"/>
        <v>0</v>
      </c>
      <c r="G291" s="88"/>
    </row>
    <row r="292" spans="1:7" ht="20.25" hidden="1" customHeight="1">
      <c r="A292" s="19">
        <v>2030699</v>
      </c>
      <c r="B292" s="20" t="s">
        <v>251</v>
      </c>
      <c r="C292" s="86"/>
      <c r="D292" s="87">
        <v>0</v>
      </c>
      <c r="E292" s="87"/>
      <c r="F292" s="81">
        <f t="shared" si="26"/>
        <v>0</v>
      </c>
      <c r="G292" s="88">
        <v>0</v>
      </c>
    </row>
    <row r="293" spans="1:7" ht="20.25" customHeight="1">
      <c r="A293" s="21">
        <v>20399</v>
      </c>
      <c r="B293" s="21" t="s">
        <v>252</v>
      </c>
      <c r="C293" s="83">
        <f t="shared" ref="C293:D293" si="31">C294</f>
        <v>10</v>
      </c>
      <c r="D293" s="84">
        <f t="shared" si="31"/>
        <v>0</v>
      </c>
      <c r="E293" s="84"/>
      <c r="F293" s="81">
        <f t="shared" si="26"/>
        <v>0</v>
      </c>
      <c r="G293" s="85">
        <f>G294</f>
        <v>10</v>
      </c>
    </row>
    <row r="294" spans="1:7" ht="20.25" customHeight="1">
      <c r="A294" s="19">
        <v>2039999</v>
      </c>
      <c r="B294" s="20" t="s">
        <v>253</v>
      </c>
      <c r="C294" s="86">
        <v>10</v>
      </c>
      <c r="D294" s="87">
        <v>0</v>
      </c>
      <c r="E294" s="87"/>
      <c r="F294" s="81">
        <f t="shared" si="26"/>
        <v>0</v>
      </c>
      <c r="G294" s="88">
        <v>10</v>
      </c>
    </row>
    <row r="295" spans="1:7" s="25" customFormat="1" ht="20.25" customHeight="1">
      <c r="A295" s="21">
        <v>204</v>
      </c>
      <c r="B295" s="21" t="s">
        <v>254</v>
      </c>
      <c r="C295" s="83">
        <f t="shared" ref="C295:E295" si="32">C296+C299+C310+C317+C325+C334+C348+C358+C368+C376+C382</f>
        <v>593</v>
      </c>
      <c r="D295" s="84">
        <f t="shared" si="32"/>
        <v>0</v>
      </c>
      <c r="E295" s="83">
        <f t="shared" si="32"/>
        <v>2</v>
      </c>
      <c r="F295" s="81">
        <f t="shared" si="26"/>
        <v>2</v>
      </c>
      <c r="G295" s="85">
        <f>G296+G299+G310+G317+G325+G334+G348+G358+G368+G376+G382</f>
        <v>595</v>
      </c>
    </row>
    <row r="296" spans="1:7" ht="20.25" hidden="1" customHeight="1">
      <c r="A296" s="21">
        <v>20401</v>
      </c>
      <c r="B296" s="21" t="s">
        <v>255</v>
      </c>
      <c r="C296" s="83">
        <f>SUM(C297:C298)</f>
        <v>0</v>
      </c>
      <c r="D296" s="84">
        <f>SUM(D297:D298)</f>
        <v>0</v>
      </c>
      <c r="E296" s="84"/>
      <c r="F296" s="81">
        <f t="shared" si="26"/>
        <v>0</v>
      </c>
      <c r="G296" s="85">
        <f>SUM(G297:G298)</f>
        <v>0</v>
      </c>
    </row>
    <row r="297" spans="1:7" ht="20.25" hidden="1" customHeight="1">
      <c r="A297" s="19">
        <v>2040101</v>
      </c>
      <c r="B297" s="20" t="s">
        <v>256</v>
      </c>
      <c r="C297" s="86"/>
      <c r="D297" s="87">
        <v>0</v>
      </c>
      <c r="E297" s="87"/>
      <c r="F297" s="81">
        <f t="shared" si="26"/>
        <v>0</v>
      </c>
      <c r="G297" s="88">
        <v>0</v>
      </c>
    </row>
    <row r="298" spans="1:7" ht="20.25" hidden="1" customHeight="1">
      <c r="A298" s="19">
        <v>2040199</v>
      </c>
      <c r="B298" s="20" t="s">
        <v>257</v>
      </c>
      <c r="C298" s="86"/>
      <c r="D298" s="87">
        <v>0</v>
      </c>
      <c r="E298" s="87"/>
      <c r="F298" s="81">
        <f t="shared" si="26"/>
        <v>0</v>
      </c>
      <c r="G298" s="88">
        <v>0</v>
      </c>
    </row>
    <row r="299" spans="1:7" ht="20.25" customHeight="1">
      <c r="A299" s="21">
        <v>20402</v>
      </c>
      <c r="B299" s="21" t="s">
        <v>258</v>
      </c>
      <c r="C299" s="83">
        <f t="shared" ref="C299:E299" si="33">SUM(C300:C309)</f>
        <v>293</v>
      </c>
      <c r="D299" s="84">
        <f t="shared" si="33"/>
        <v>0</v>
      </c>
      <c r="E299" s="84">
        <f t="shared" si="33"/>
        <v>2</v>
      </c>
      <c r="F299" s="81">
        <f t="shared" si="26"/>
        <v>2</v>
      </c>
      <c r="G299" s="85">
        <f>SUM(G300:G309)</f>
        <v>295</v>
      </c>
    </row>
    <row r="300" spans="1:7" ht="20.25" customHeight="1">
      <c r="A300" s="19">
        <v>2040201</v>
      </c>
      <c r="B300" s="20" t="s">
        <v>77</v>
      </c>
      <c r="C300" s="86">
        <v>264</v>
      </c>
      <c r="D300" s="87">
        <v>0</v>
      </c>
      <c r="E300" s="87"/>
      <c r="F300" s="81">
        <f t="shared" si="26"/>
        <v>0</v>
      </c>
      <c r="G300" s="88">
        <f t="shared" ref="G300:G309" si="34">C300+F300</f>
        <v>264</v>
      </c>
    </row>
    <row r="301" spans="1:7" ht="20.25" customHeight="1">
      <c r="A301" s="19">
        <v>2040202</v>
      </c>
      <c r="B301" s="20" t="s">
        <v>78</v>
      </c>
      <c r="C301" s="86">
        <v>9</v>
      </c>
      <c r="D301" s="87">
        <v>0</v>
      </c>
      <c r="E301" s="87"/>
      <c r="F301" s="81">
        <f t="shared" si="26"/>
        <v>0</v>
      </c>
      <c r="G301" s="88">
        <f t="shared" si="34"/>
        <v>9</v>
      </c>
    </row>
    <row r="302" spans="1:7" ht="20.25" hidden="1" customHeight="1">
      <c r="A302" s="19">
        <v>2040203</v>
      </c>
      <c r="B302" s="20" t="s">
        <v>79</v>
      </c>
      <c r="C302" s="86"/>
      <c r="D302" s="87"/>
      <c r="E302" s="87"/>
      <c r="F302" s="81">
        <f t="shared" si="26"/>
        <v>0</v>
      </c>
      <c r="G302" s="88">
        <f t="shared" si="34"/>
        <v>0</v>
      </c>
    </row>
    <row r="303" spans="1:7" ht="20.25" hidden="1" customHeight="1">
      <c r="A303" s="19">
        <v>2040219</v>
      </c>
      <c r="B303" s="20" t="s">
        <v>118</v>
      </c>
      <c r="C303" s="86"/>
      <c r="D303" s="87">
        <v>0</v>
      </c>
      <c r="E303" s="87"/>
      <c r="F303" s="81">
        <f t="shared" si="26"/>
        <v>0</v>
      </c>
      <c r="G303" s="88">
        <f t="shared" si="34"/>
        <v>0</v>
      </c>
    </row>
    <row r="304" spans="1:7" ht="20.25" hidden="1" customHeight="1">
      <c r="A304" s="19">
        <v>2040220</v>
      </c>
      <c r="B304" s="20" t="s">
        <v>259</v>
      </c>
      <c r="C304" s="86"/>
      <c r="D304" s="87">
        <v>0</v>
      </c>
      <c r="E304" s="87"/>
      <c r="F304" s="81">
        <f t="shared" si="26"/>
        <v>0</v>
      </c>
      <c r="G304" s="88">
        <f t="shared" si="34"/>
        <v>0</v>
      </c>
    </row>
    <row r="305" spans="1:7" ht="20.25" hidden="1" customHeight="1">
      <c r="A305" s="19">
        <v>2040221</v>
      </c>
      <c r="B305" s="20" t="s">
        <v>260</v>
      </c>
      <c r="C305" s="86"/>
      <c r="D305" s="87"/>
      <c r="E305" s="87"/>
      <c r="F305" s="81">
        <f t="shared" si="26"/>
        <v>0</v>
      </c>
      <c r="G305" s="88">
        <f t="shared" si="34"/>
        <v>0</v>
      </c>
    </row>
    <row r="306" spans="1:7" ht="20.25" hidden="1" customHeight="1">
      <c r="A306" s="19">
        <v>2040222</v>
      </c>
      <c r="B306" s="20" t="s">
        <v>261</v>
      </c>
      <c r="C306" s="86"/>
      <c r="D306" s="87"/>
      <c r="E306" s="87"/>
      <c r="F306" s="81">
        <f t="shared" si="26"/>
        <v>0</v>
      </c>
      <c r="G306" s="88">
        <f t="shared" si="34"/>
        <v>0</v>
      </c>
    </row>
    <row r="307" spans="1:7" ht="20.25" hidden="1" customHeight="1">
      <c r="A307" s="19">
        <v>2040223</v>
      </c>
      <c r="B307" s="20" t="s">
        <v>262</v>
      </c>
      <c r="C307" s="86"/>
      <c r="D307" s="87"/>
      <c r="E307" s="87"/>
      <c r="F307" s="81">
        <f t="shared" si="26"/>
        <v>0</v>
      </c>
      <c r="G307" s="88">
        <f t="shared" si="34"/>
        <v>0</v>
      </c>
    </row>
    <row r="308" spans="1:7" ht="20.25" hidden="1" customHeight="1">
      <c r="A308" s="19">
        <v>2040250</v>
      </c>
      <c r="B308" s="20" t="s">
        <v>86</v>
      </c>
      <c r="C308" s="86"/>
      <c r="D308" s="87"/>
      <c r="E308" s="87"/>
      <c r="F308" s="81">
        <f t="shared" si="26"/>
        <v>0</v>
      </c>
      <c r="G308" s="88">
        <f t="shared" si="34"/>
        <v>0</v>
      </c>
    </row>
    <row r="309" spans="1:7" ht="20.25" customHeight="1">
      <c r="A309" s="19">
        <v>2040299</v>
      </c>
      <c r="B309" s="20" t="s">
        <v>263</v>
      </c>
      <c r="C309" s="86">
        <v>20</v>
      </c>
      <c r="D309" s="87">
        <v>0</v>
      </c>
      <c r="E309" s="87">
        <v>2</v>
      </c>
      <c r="F309" s="81">
        <f t="shared" si="26"/>
        <v>2</v>
      </c>
      <c r="G309" s="88">
        <f t="shared" si="34"/>
        <v>22</v>
      </c>
    </row>
    <row r="310" spans="1:7" ht="20.25" hidden="1" customHeight="1">
      <c r="A310" s="21">
        <v>20403</v>
      </c>
      <c r="B310" s="21" t="s">
        <v>264</v>
      </c>
      <c r="C310" s="83">
        <f t="shared" ref="C310:D310" si="35">SUM(C311:C316)</f>
        <v>0</v>
      </c>
      <c r="D310" s="84">
        <f t="shared" si="35"/>
        <v>0</v>
      </c>
      <c r="E310" s="84"/>
      <c r="F310" s="81">
        <f t="shared" si="26"/>
        <v>0</v>
      </c>
      <c r="G310" s="85">
        <f>SUM(G311:G316)</f>
        <v>0</v>
      </c>
    </row>
    <row r="311" spans="1:7" ht="20.25" hidden="1" customHeight="1">
      <c r="A311" s="19">
        <v>2040301</v>
      </c>
      <c r="B311" s="20" t="s">
        <v>77</v>
      </c>
      <c r="C311" s="86"/>
      <c r="D311" s="87"/>
      <c r="E311" s="87"/>
      <c r="F311" s="81">
        <f t="shared" si="26"/>
        <v>0</v>
      </c>
      <c r="G311" s="88"/>
    </row>
    <row r="312" spans="1:7" ht="20.25" hidden="1" customHeight="1">
      <c r="A312" s="19">
        <v>2040302</v>
      </c>
      <c r="B312" s="20" t="s">
        <v>78</v>
      </c>
      <c r="C312" s="86"/>
      <c r="D312" s="87"/>
      <c r="E312" s="87"/>
      <c r="F312" s="81">
        <f t="shared" si="26"/>
        <v>0</v>
      </c>
      <c r="G312" s="88"/>
    </row>
    <row r="313" spans="1:7" ht="20.25" hidden="1" customHeight="1">
      <c r="A313" s="19">
        <v>2040303</v>
      </c>
      <c r="B313" s="20" t="s">
        <v>79</v>
      </c>
      <c r="C313" s="86"/>
      <c r="D313" s="87"/>
      <c r="E313" s="87"/>
      <c r="F313" s="81">
        <f t="shared" si="26"/>
        <v>0</v>
      </c>
      <c r="G313" s="88"/>
    </row>
    <row r="314" spans="1:7" ht="20.25" hidden="1" customHeight="1">
      <c r="A314" s="19">
        <v>2040304</v>
      </c>
      <c r="B314" s="20" t="s">
        <v>265</v>
      </c>
      <c r="C314" s="86"/>
      <c r="D314" s="87"/>
      <c r="E314" s="87"/>
      <c r="F314" s="81">
        <f t="shared" si="26"/>
        <v>0</v>
      </c>
      <c r="G314" s="88"/>
    </row>
    <row r="315" spans="1:7" ht="20.25" hidden="1" customHeight="1">
      <c r="A315" s="19">
        <v>2040350</v>
      </c>
      <c r="B315" s="20" t="s">
        <v>86</v>
      </c>
      <c r="C315" s="86"/>
      <c r="D315" s="87"/>
      <c r="E315" s="87"/>
      <c r="F315" s="81">
        <f t="shared" si="26"/>
        <v>0</v>
      </c>
      <c r="G315" s="88"/>
    </row>
    <row r="316" spans="1:7" ht="20.25" hidden="1" customHeight="1">
      <c r="A316" s="19">
        <v>2040399</v>
      </c>
      <c r="B316" s="20" t="s">
        <v>266</v>
      </c>
      <c r="C316" s="86"/>
      <c r="D316" s="87">
        <v>0</v>
      </c>
      <c r="E316" s="87"/>
      <c r="F316" s="81">
        <f t="shared" si="26"/>
        <v>0</v>
      </c>
      <c r="G316" s="88">
        <v>0</v>
      </c>
    </row>
    <row r="317" spans="1:7" ht="20.25" hidden="1" customHeight="1">
      <c r="A317" s="21">
        <v>20404</v>
      </c>
      <c r="B317" s="21" t="s">
        <v>267</v>
      </c>
      <c r="C317" s="83">
        <f t="shared" ref="C317:D317" si="36">SUM(C318:C324)</f>
        <v>0</v>
      </c>
      <c r="D317" s="84">
        <f t="shared" si="36"/>
        <v>0</v>
      </c>
      <c r="E317" s="84"/>
      <c r="F317" s="81">
        <f t="shared" si="26"/>
        <v>0</v>
      </c>
      <c r="G317" s="85">
        <f>SUM(G318:G324)</f>
        <v>0</v>
      </c>
    </row>
    <row r="318" spans="1:7" ht="20.25" hidden="1" customHeight="1">
      <c r="A318" s="19">
        <v>2040401</v>
      </c>
      <c r="B318" s="20" t="s">
        <v>77</v>
      </c>
      <c r="C318" s="86"/>
      <c r="D318" s="87">
        <v>0</v>
      </c>
      <c r="E318" s="87"/>
      <c r="F318" s="81">
        <f t="shared" si="26"/>
        <v>0</v>
      </c>
      <c r="G318" s="88">
        <v>0</v>
      </c>
    </row>
    <row r="319" spans="1:7" ht="20.25" hidden="1" customHeight="1">
      <c r="A319" s="19">
        <v>2040402</v>
      </c>
      <c r="B319" s="20" t="s">
        <v>78</v>
      </c>
      <c r="C319" s="86"/>
      <c r="D319" s="87">
        <v>0</v>
      </c>
      <c r="E319" s="87"/>
      <c r="F319" s="81">
        <f t="shared" si="26"/>
        <v>0</v>
      </c>
      <c r="G319" s="88">
        <v>0</v>
      </c>
    </row>
    <row r="320" spans="1:7" ht="20.25" hidden="1" customHeight="1">
      <c r="A320" s="19">
        <v>2040403</v>
      </c>
      <c r="B320" s="20" t="s">
        <v>79</v>
      </c>
      <c r="C320" s="86"/>
      <c r="D320" s="87">
        <v>0</v>
      </c>
      <c r="E320" s="87"/>
      <c r="F320" s="81">
        <f t="shared" si="26"/>
        <v>0</v>
      </c>
      <c r="G320" s="88">
        <v>0</v>
      </c>
    </row>
    <row r="321" spans="1:7" ht="20.25" hidden="1" customHeight="1">
      <c r="A321" s="19">
        <v>2040409</v>
      </c>
      <c r="B321" s="20" t="s">
        <v>268</v>
      </c>
      <c r="C321" s="86"/>
      <c r="D321" s="87"/>
      <c r="E321" s="87"/>
      <c r="F321" s="81">
        <f t="shared" si="26"/>
        <v>0</v>
      </c>
      <c r="G321" s="88"/>
    </row>
    <row r="322" spans="1:7" ht="20.25" hidden="1" customHeight="1">
      <c r="A322" s="19">
        <v>2040410</v>
      </c>
      <c r="B322" s="20" t="s">
        <v>269</v>
      </c>
      <c r="C322" s="86"/>
      <c r="D322" s="87"/>
      <c r="E322" s="87"/>
      <c r="F322" s="81">
        <f t="shared" si="26"/>
        <v>0</v>
      </c>
      <c r="G322" s="88"/>
    </row>
    <row r="323" spans="1:7" ht="20.25" hidden="1" customHeight="1">
      <c r="A323" s="19">
        <v>2040450</v>
      </c>
      <c r="B323" s="20" t="s">
        <v>86</v>
      </c>
      <c r="C323" s="86"/>
      <c r="D323" s="87"/>
      <c r="E323" s="87"/>
      <c r="F323" s="81">
        <f t="shared" si="26"/>
        <v>0</v>
      </c>
      <c r="G323" s="88"/>
    </row>
    <row r="324" spans="1:7" ht="20.25" hidden="1" customHeight="1">
      <c r="A324" s="19">
        <v>2040499</v>
      </c>
      <c r="B324" s="20" t="s">
        <v>270</v>
      </c>
      <c r="C324" s="86"/>
      <c r="D324" s="87"/>
      <c r="E324" s="87"/>
      <c r="F324" s="81">
        <f t="shared" si="26"/>
        <v>0</v>
      </c>
      <c r="G324" s="88"/>
    </row>
    <row r="325" spans="1:7" ht="20.25" hidden="1" customHeight="1">
      <c r="A325" s="21">
        <v>20405</v>
      </c>
      <c r="B325" s="21" t="s">
        <v>271</v>
      </c>
      <c r="C325" s="83">
        <f t="shared" ref="C325:D325" si="37">SUM(C326:C333)</f>
        <v>0</v>
      </c>
      <c r="D325" s="84">
        <f t="shared" si="37"/>
        <v>0</v>
      </c>
      <c r="E325" s="84"/>
      <c r="F325" s="81">
        <f t="shared" si="26"/>
        <v>0</v>
      </c>
      <c r="G325" s="85">
        <f>SUM(G326:G333)</f>
        <v>0</v>
      </c>
    </row>
    <row r="326" spans="1:7" ht="20.25" hidden="1" customHeight="1">
      <c r="A326" s="19">
        <v>2040501</v>
      </c>
      <c r="B326" s="20" t="s">
        <v>77</v>
      </c>
      <c r="C326" s="86"/>
      <c r="D326" s="87">
        <v>0</v>
      </c>
      <c r="E326" s="87"/>
      <c r="F326" s="81">
        <f t="shared" si="26"/>
        <v>0</v>
      </c>
      <c r="G326" s="88">
        <v>0</v>
      </c>
    </row>
    <row r="327" spans="1:7" ht="20.25" hidden="1" customHeight="1">
      <c r="A327" s="19">
        <v>2040502</v>
      </c>
      <c r="B327" s="20" t="s">
        <v>78</v>
      </c>
      <c r="C327" s="86"/>
      <c r="D327" s="87">
        <v>0</v>
      </c>
      <c r="E327" s="87"/>
      <c r="F327" s="81">
        <f t="shared" si="26"/>
        <v>0</v>
      </c>
      <c r="G327" s="88">
        <v>0</v>
      </c>
    </row>
    <row r="328" spans="1:7" ht="20.25" hidden="1" customHeight="1">
      <c r="A328" s="19">
        <v>2040503</v>
      </c>
      <c r="B328" s="20" t="s">
        <v>79</v>
      </c>
      <c r="C328" s="86"/>
      <c r="D328" s="87">
        <v>0</v>
      </c>
      <c r="E328" s="87"/>
      <c r="F328" s="81">
        <f t="shared" ref="F328:F391" si="38">SUM(D328:E328)</f>
        <v>0</v>
      </c>
      <c r="G328" s="88">
        <v>0</v>
      </c>
    </row>
    <row r="329" spans="1:7" ht="20.25" hidden="1" customHeight="1">
      <c r="A329" s="19">
        <v>2040504</v>
      </c>
      <c r="B329" s="20" t="s">
        <v>272</v>
      </c>
      <c r="C329" s="86"/>
      <c r="D329" s="87">
        <v>0</v>
      </c>
      <c r="E329" s="87"/>
      <c r="F329" s="81">
        <f t="shared" si="38"/>
        <v>0</v>
      </c>
      <c r="G329" s="88">
        <v>0</v>
      </c>
    </row>
    <row r="330" spans="1:7" ht="20.25" hidden="1" customHeight="1">
      <c r="A330" s="19">
        <v>2040505</v>
      </c>
      <c r="B330" s="20" t="s">
        <v>273</v>
      </c>
      <c r="C330" s="86"/>
      <c r="D330" s="87"/>
      <c r="E330" s="87"/>
      <c r="F330" s="81">
        <f t="shared" si="38"/>
        <v>0</v>
      </c>
      <c r="G330" s="88"/>
    </row>
    <row r="331" spans="1:7" ht="20.25" hidden="1" customHeight="1">
      <c r="A331" s="19">
        <v>2040506</v>
      </c>
      <c r="B331" s="20" t="s">
        <v>274</v>
      </c>
      <c r="C331" s="86"/>
      <c r="D331" s="87"/>
      <c r="E331" s="87"/>
      <c r="F331" s="81">
        <f t="shared" si="38"/>
        <v>0</v>
      </c>
      <c r="G331" s="88"/>
    </row>
    <row r="332" spans="1:7" ht="20.25" hidden="1" customHeight="1">
      <c r="A332" s="19">
        <v>2040550</v>
      </c>
      <c r="B332" s="20" t="s">
        <v>86</v>
      </c>
      <c r="C332" s="86"/>
      <c r="D332" s="87"/>
      <c r="E332" s="87"/>
      <c r="F332" s="81">
        <f t="shared" si="38"/>
        <v>0</v>
      </c>
      <c r="G332" s="88"/>
    </row>
    <row r="333" spans="1:7" ht="20.25" hidden="1" customHeight="1">
      <c r="A333" s="19">
        <v>2040599</v>
      </c>
      <c r="B333" s="20" t="s">
        <v>275</v>
      </c>
      <c r="C333" s="86"/>
      <c r="D333" s="87"/>
      <c r="E333" s="87"/>
      <c r="F333" s="81">
        <f t="shared" si="38"/>
        <v>0</v>
      </c>
      <c r="G333" s="88"/>
    </row>
    <row r="334" spans="1:7" ht="20.25" customHeight="1">
      <c r="A334" s="21">
        <v>20406</v>
      </c>
      <c r="B334" s="21" t="s">
        <v>276</v>
      </c>
      <c r="C334" s="83">
        <f t="shared" ref="C334:D334" si="39">SUM(C335:C347)</f>
        <v>69</v>
      </c>
      <c r="D334" s="84">
        <f t="shared" si="39"/>
        <v>0</v>
      </c>
      <c r="E334" s="84"/>
      <c r="F334" s="81">
        <f t="shared" si="38"/>
        <v>0</v>
      </c>
      <c r="G334" s="83">
        <f t="shared" ref="G334" si="40">SUM(G335:G347)</f>
        <v>69</v>
      </c>
    </row>
    <row r="335" spans="1:7" ht="20.25" customHeight="1">
      <c r="A335" s="19">
        <v>2040601</v>
      </c>
      <c r="B335" s="20" t="s">
        <v>77</v>
      </c>
      <c r="C335" s="86">
        <v>44</v>
      </c>
      <c r="D335" s="87">
        <v>0</v>
      </c>
      <c r="E335" s="87"/>
      <c r="F335" s="81">
        <f t="shared" si="38"/>
        <v>0</v>
      </c>
      <c r="G335" s="88">
        <f t="shared" ref="G335:G338" si="41">C335+F335</f>
        <v>44</v>
      </c>
    </row>
    <row r="336" spans="1:7" ht="20.25" customHeight="1">
      <c r="A336" s="19">
        <v>2040602</v>
      </c>
      <c r="B336" s="20" t="s">
        <v>78</v>
      </c>
      <c r="C336" s="86">
        <v>11</v>
      </c>
      <c r="D336" s="87">
        <v>0</v>
      </c>
      <c r="E336" s="87"/>
      <c r="F336" s="81">
        <f t="shared" si="38"/>
        <v>0</v>
      </c>
      <c r="G336" s="88">
        <f t="shared" si="41"/>
        <v>11</v>
      </c>
    </row>
    <row r="337" spans="1:7" ht="20.25" hidden="1" customHeight="1">
      <c r="A337" s="19">
        <v>2040603</v>
      </c>
      <c r="B337" s="20" t="s">
        <v>79</v>
      </c>
      <c r="C337" s="86"/>
      <c r="D337" s="87"/>
      <c r="E337" s="87"/>
      <c r="F337" s="81">
        <f t="shared" si="38"/>
        <v>0</v>
      </c>
      <c r="G337" s="88">
        <f t="shared" si="41"/>
        <v>0</v>
      </c>
    </row>
    <row r="338" spans="1:7" ht="20.25" customHeight="1">
      <c r="A338" s="19">
        <v>2040604</v>
      </c>
      <c r="B338" s="20" t="s">
        <v>277</v>
      </c>
      <c r="C338" s="86">
        <v>14</v>
      </c>
      <c r="D338" s="87">
        <v>0</v>
      </c>
      <c r="E338" s="87"/>
      <c r="F338" s="81">
        <f t="shared" si="38"/>
        <v>0</v>
      </c>
      <c r="G338" s="88">
        <f t="shared" si="41"/>
        <v>14</v>
      </c>
    </row>
    <row r="339" spans="1:7" ht="20.25" hidden="1" customHeight="1">
      <c r="A339" s="19">
        <v>2040605</v>
      </c>
      <c r="B339" s="20" t="s">
        <v>278</v>
      </c>
      <c r="C339" s="86"/>
      <c r="D339" s="87">
        <v>0</v>
      </c>
      <c r="E339" s="87"/>
      <c r="F339" s="81">
        <f t="shared" si="38"/>
        <v>0</v>
      </c>
      <c r="G339" s="88">
        <v>0</v>
      </c>
    </row>
    <row r="340" spans="1:7" ht="20.25" hidden="1" customHeight="1">
      <c r="A340" s="19">
        <v>2040606</v>
      </c>
      <c r="B340" s="20" t="s">
        <v>279</v>
      </c>
      <c r="C340" s="86"/>
      <c r="D340" s="87">
        <v>0</v>
      </c>
      <c r="E340" s="87"/>
      <c r="F340" s="81">
        <f t="shared" si="38"/>
        <v>0</v>
      </c>
      <c r="G340" s="88">
        <v>0</v>
      </c>
    </row>
    <row r="341" spans="1:7" ht="20.25" hidden="1" customHeight="1">
      <c r="A341" s="19">
        <v>2040607</v>
      </c>
      <c r="B341" s="20" t="s">
        <v>280</v>
      </c>
      <c r="C341" s="86"/>
      <c r="D341" s="87">
        <v>0</v>
      </c>
      <c r="E341" s="87"/>
      <c r="F341" s="81">
        <f t="shared" si="38"/>
        <v>0</v>
      </c>
      <c r="G341" s="88">
        <v>0</v>
      </c>
    </row>
    <row r="342" spans="1:7" ht="20.25" hidden="1" customHeight="1">
      <c r="A342" s="19">
        <v>2040608</v>
      </c>
      <c r="B342" s="20" t="s">
        <v>281</v>
      </c>
      <c r="C342" s="86"/>
      <c r="D342" s="87">
        <v>0</v>
      </c>
      <c r="E342" s="87"/>
      <c r="F342" s="81">
        <f t="shared" si="38"/>
        <v>0</v>
      </c>
      <c r="G342" s="88">
        <v>0</v>
      </c>
    </row>
    <row r="343" spans="1:7" ht="20.25" hidden="1" customHeight="1">
      <c r="A343" s="19">
        <v>2040610</v>
      </c>
      <c r="B343" s="20" t="s">
        <v>282</v>
      </c>
      <c r="C343" s="86"/>
      <c r="D343" s="87">
        <v>0</v>
      </c>
      <c r="E343" s="87"/>
      <c r="F343" s="81">
        <f t="shared" si="38"/>
        <v>0</v>
      </c>
      <c r="G343" s="88">
        <v>0</v>
      </c>
    </row>
    <row r="344" spans="1:7" ht="20.25" hidden="1" customHeight="1">
      <c r="A344" s="19">
        <v>2040612</v>
      </c>
      <c r="B344" s="20" t="s">
        <v>283</v>
      </c>
      <c r="C344" s="86"/>
      <c r="D344" s="87">
        <v>0</v>
      </c>
      <c r="E344" s="87"/>
      <c r="F344" s="81">
        <f t="shared" si="38"/>
        <v>0</v>
      </c>
      <c r="G344" s="88">
        <v>0</v>
      </c>
    </row>
    <row r="345" spans="1:7" ht="20.25" hidden="1" customHeight="1">
      <c r="A345" s="19">
        <v>2040613</v>
      </c>
      <c r="B345" s="20" t="s">
        <v>118</v>
      </c>
      <c r="C345" s="86"/>
      <c r="D345" s="87">
        <v>0</v>
      </c>
      <c r="E345" s="87"/>
      <c r="F345" s="81">
        <f t="shared" si="38"/>
        <v>0</v>
      </c>
      <c r="G345" s="88">
        <v>0</v>
      </c>
    </row>
    <row r="346" spans="1:7" ht="20.25" hidden="1" customHeight="1">
      <c r="A346" s="19">
        <v>2040650</v>
      </c>
      <c r="B346" s="20" t="s">
        <v>86</v>
      </c>
      <c r="C346" s="86"/>
      <c r="D346" s="87">
        <v>0</v>
      </c>
      <c r="E346" s="87"/>
      <c r="F346" s="81">
        <f t="shared" si="38"/>
        <v>0</v>
      </c>
      <c r="G346" s="88">
        <v>0</v>
      </c>
    </row>
    <row r="347" spans="1:7" ht="20.25" hidden="1" customHeight="1">
      <c r="A347" s="19">
        <v>2040699</v>
      </c>
      <c r="B347" s="20" t="s">
        <v>284</v>
      </c>
      <c r="C347" s="86"/>
      <c r="D347" s="87">
        <v>0</v>
      </c>
      <c r="E347" s="87"/>
      <c r="F347" s="81">
        <f t="shared" si="38"/>
        <v>0</v>
      </c>
      <c r="G347" s="88">
        <v>0</v>
      </c>
    </row>
    <row r="348" spans="1:7" ht="20.25" hidden="1" customHeight="1">
      <c r="A348" s="21">
        <v>20407</v>
      </c>
      <c r="B348" s="21" t="s">
        <v>285</v>
      </c>
      <c r="C348" s="83">
        <f>SUM(C349:C357)</f>
        <v>0</v>
      </c>
      <c r="D348" s="84">
        <f>SUM(D349:D357)</f>
        <v>0</v>
      </c>
      <c r="E348" s="84"/>
      <c r="F348" s="81">
        <f t="shared" si="38"/>
        <v>0</v>
      </c>
      <c r="G348" s="85">
        <f>SUM(G349:G357)</f>
        <v>0</v>
      </c>
    </row>
    <row r="349" spans="1:7" ht="20.25" hidden="1" customHeight="1">
      <c r="A349" s="19">
        <v>2040701</v>
      </c>
      <c r="B349" s="20" t="s">
        <v>77</v>
      </c>
      <c r="C349" s="86"/>
      <c r="D349" s="87"/>
      <c r="E349" s="87"/>
      <c r="F349" s="81">
        <f t="shared" si="38"/>
        <v>0</v>
      </c>
      <c r="G349" s="88"/>
    </row>
    <row r="350" spans="1:7" ht="20.25" hidden="1" customHeight="1">
      <c r="A350" s="19">
        <v>2040702</v>
      </c>
      <c r="B350" s="20" t="s">
        <v>78</v>
      </c>
      <c r="C350" s="86"/>
      <c r="D350" s="87"/>
      <c r="E350" s="87"/>
      <c r="F350" s="81">
        <f t="shared" si="38"/>
        <v>0</v>
      </c>
      <c r="G350" s="88"/>
    </row>
    <row r="351" spans="1:7" ht="20.25" hidden="1" customHeight="1">
      <c r="A351" s="19">
        <v>2040703</v>
      </c>
      <c r="B351" s="20" t="s">
        <v>79</v>
      </c>
      <c r="C351" s="86"/>
      <c r="D351" s="87"/>
      <c r="E351" s="87"/>
      <c r="F351" s="81">
        <f t="shared" si="38"/>
        <v>0</v>
      </c>
      <c r="G351" s="88"/>
    </row>
    <row r="352" spans="1:7" ht="20.25" hidden="1" customHeight="1">
      <c r="A352" s="19">
        <v>2040704</v>
      </c>
      <c r="B352" s="20" t="s">
        <v>286</v>
      </c>
      <c r="C352" s="86"/>
      <c r="D352" s="87"/>
      <c r="E352" s="87"/>
      <c r="F352" s="81">
        <f t="shared" si="38"/>
        <v>0</v>
      </c>
      <c r="G352" s="88"/>
    </row>
    <row r="353" spans="1:7" ht="20.25" hidden="1" customHeight="1">
      <c r="A353" s="19">
        <v>2040705</v>
      </c>
      <c r="B353" s="20" t="s">
        <v>287</v>
      </c>
      <c r="C353" s="86"/>
      <c r="D353" s="87"/>
      <c r="E353" s="87"/>
      <c r="F353" s="81">
        <f t="shared" si="38"/>
        <v>0</v>
      </c>
      <c r="G353" s="88"/>
    </row>
    <row r="354" spans="1:7" ht="20.25" hidden="1" customHeight="1">
      <c r="A354" s="19">
        <v>2040706</v>
      </c>
      <c r="B354" s="20" t="s">
        <v>288</v>
      </c>
      <c r="C354" s="86"/>
      <c r="D354" s="87"/>
      <c r="E354" s="87"/>
      <c r="F354" s="81">
        <f t="shared" si="38"/>
        <v>0</v>
      </c>
      <c r="G354" s="88"/>
    </row>
    <row r="355" spans="1:7" ht="20.25" hidden="1" customHeight="1">
      <c r="A355" s="19">
        <v>2040707</v>
      </c>
      <c r="B355" s="20" t="s">
        <v>118</v>
      </c>
      <c r="C355" s="86"/>
      <c r="D355" s="87"/>
      <c r="E355" s="87"/>
      <c r="F355" s="81">
        <f t="shared" si="38"/>
        <v>0</v>
      </c>
      <c r="G355" s="88"/>
    </row>
    <row r="356" spans="1:7" ht="20.25" hidden="1" customHeight="1">
      <c r="A356" s="19">
        <v>2040750</v>
      </c>
      <c r="B356" s="20" t="s">
        <v>86</v>
      </c>
      <c r="C356" s="86"/>
      <c r="D356" s="87"/>
      <c r="E356" s="87"/>
      <c r="F356" s="81">
        <f t="shared" si="38"/>
        <v>0</v>
      </c>
      <c r="G356" s="88"/>
    </row>
    <row r="357" spans="1:7" ht="20.25" hidden="1" customHeight="1">
      <c r="A357" s="19">
        <v>2040799</v>
      </c>
      <c r="B357" s="20" t="s">
        <v>289</v>
      </c>
      <c r="C357" s="86"/>
      <c r="D357" s="87"/>
      <c r="E357" s="87"/>
      <c r="F357" s="81">
        <f t="shared" si="38"/>
        <v>0</v>
      </c>
      <c r="G357" s="88"/>
    </row>
    <row r="358" spans="1:7" ht="20.25" hidden="1" customHeight="1">
      <c r="A358" s="21">
        <v>20408</v>
      </c>
      <c r="B358" s="21" t="s">
        <v>290</v>
      </c>
      <c r="C358" s="83">
        <f t="shared" ref="C358:D358" si="42">SUM(C359:C367)</f>
        <v>0</v>
      </c>
      <c r="D358" s="84">
        <f t="shared" si="42"/>
        <v>0</v>
      </c>
      <c r="E358" s="84"/>
      <c r="F358" s="81">
        <f t="shared" si="38"/>
        <v>0</v>
      </c>
      <c r="G358" s="85">
        <f>SUM(G359:G367)</f>
        <v>0</v>
      </c>
    </row>
    <row r="359" spans="1:7" ht="20.25" hidden="1" customHeight="1">
      <c r="A359" s="19">
        <v>2040801</v>
      </c>
      <c r="B359" s="20" t="s">
        <v>77</v>
      </c>
      <c r="C359" s="86"/>
      <c r="D359" s="87">
        <v>0</v>
      </c>
      <c r="E359" s="87"/>
      <c r="F359" s="81">
        <f t="shared" si="38"/>
        <v>0</v>
      </c>
      <c r="G359" s="88">
        <v>0</v>
      </c>
    </row>
    <row r="360" spans="1:7" ht="20.25" hidden="1" customHeight="1">
      <c r="A360" s="19">
        <v>2040802</v>
      </c>
      <c r="B360" s="20" t="s">
        <v>78</v>
      </c>
      <c r="C360" s="86"/>
      <c r="D360" s="87">
        <v>0</v>
      </c>
      <c r="E360" s="87"/>
      <c r="F360" s="81">
        <f t="shared" si="38"/>
        <v>0</v>
      </c>
      <c r="G360" s="88">
        <v>0</v>
      </c>
    </row>
    <row r="361" spans="1:7" ht="20.25" hidden="1" customHeight="1">
      <c r="A361" s="19">
        <v>2040803</v>
      </c>
      <c r="B361" s="20" t="s">
        <v>79</v>
      </c>
      <c r="C361" s="86"/>
      <c r="D361" s="87">
        <v>0</v>
      </c>
      <c r="E361" s="87"/>
      <c r="F361" s="81">
        <f t="shared" si="38"/>
        <v>0</v>
      </c>
      <c r="G361" s="88">
        <v>0</v>
      </c>
    </row>
    <row r="362" spans="1:7" ht="20.25" hidden="1" customHeight="1">
      <c r="A362" s="19">
        <v>2040804</v>
      </c>
      <c r="B362" s="20" t="s">
        <v>291</v>
      </c>
      <c r="C362" s="86"/>
      <c r="D362" s="87">
        <v>0</v>
      </c>
      <c r="E362" s="87"/>
      <c r="F362" s="81">
        <f t="shared" si="38"/>
        <v>0</v>
      </c>
      <c r="G362" s="88">
        <v>0</v>
      </c>
    </row>
    <row r="363" spans="1:7" ht="20.25" hidden="1" customHeight="1">
      <c r="A363" s="19">
        <v>2040805</v>
      </c>
      <c r="B363" s="20" t="s">
        <v>292</v>
      </c>
      <c r="C363" s="86"/>
      <c r="D363" s="87">
        <v>0</v>
      </c>
      <c r="E363" s="87"/>
      <c r="F363" s="81">
        <f t="shared" si="38"/>
        <v>0</v>
      </c>
      <c r="G363" s="88">
        <v>0</v>
      </c>
    </row>
    <row r="364" spans="1:7" ht="20.25" hidden="1" customHeight="1">
      <c r="A364" s="19">
        <v>2040806</v>
      </c>
      <c r="B364" s="20" t="s">
        <v>293</v>
      </c>
      <c r="C364" s="86"/>
      <c r="D364" s="87">
        <v>0</v>
      </c>
      <c r="E364" s="87"/>
      <c r="F364" s="81">
        <f t="shared" si="38"/>
        <v>0</v>
      </c>
      <c r="G364" s="88">
        <v>0</v>
      </c>
    </row>
    <row r="365" spans="1:7" ht="20.25" hidden="1" customHeight="1">
      <c r="A365" s="19">
        <v>2040807</v>
      </c>
      <c r="B365" s="20" t="s">
        <v>118</v>
      </c>
      <c r="C365" s="86"/>
      <c r="D365" s="87"/>
      <c r="E365" s="87"/>
      <c r="F365" s="81">
        <f t="shared" si="38"/>
        <v>0</v>
      </c>
      <c r="G365" s="88"/>
    </row>
    <row r="366" spans="1:7" ht="20.25" hidden="1" customHeight="1">
      <c r="A366" s="19">
        <v>2040850</v>
      </c>
      <c r="B366" s="20" t="s">
        <v>86</v>
      </c>
      <c r="C366" s="86"/>
      <c r="D366" s="87"/>
      <c r="E366" s="87"/>
      <c r="F366" s="81">
        <f t="shared" si="38"/>
        <v>0</v>
      </c>
      <c r="G366" s="88"/>
    </row>
    <row r="367" spans="1:7" ht="20.25" hidden="1" customHeight="1">
      <c r="A367" s="19">
        <v>2040899</v>
      </c>
      <c r="B367" s="20" t="s">
        <v>294</v>
      </c>
      <c r="C367" s="86"/>
      <c r="D367" s="87"/>
      <c r="E367" s="87"/>
      <c r="F367" s="81">
        <f t="shared" si="38"/>
        <v>0</v>
      </c>
      <c r="G367" s="88"/>
    </row>
    <row r="368" spans="1:7" ht="20.25" hidden="1" customHeight="1">
      <c r="A368" s="21">
        <v>20409</v>
      </c>
      <c r="B368" s="21" t="s">
        <v>295</v>
      </c>
      <c r="C368" s="83">
        <f>SUM(C369:C375)</f>
        <v>0</v>
      </c>
      <c r="D368" s="84">
        <f>SUM(D369:D375)</f>
        <v>0</v>
      </c>
      <c r="E368" s="84"/>
      <c r="F368" s="81">
        <f t="shared" si="38"/>
        <v>0</v>
      </c>
      <c r="G368" s="85">
        <f>SUM(G369:G375)</f>
        <v>0</v>
      </c>
    </row>
    <row r="369" spans="1:7" ht="20.25" hidden="1" customHeight="1">
      <c r="A369" s="19">
        <v>2040901</v>
      </c>
      <c r="B369" s="20" t="s">
        <v>77</v>
      </c>
      <c r="C369" s="86"/>
      <c r="D369" s="87"/>
      <c r="E369" s="87"/>
      <c r="F369" s="81">
        <f t="shared" si="38"/>
        <v>0</v>
      </c>
      <c r="G369" s="88"/>
    </row>
    <row r="370" spans="1:7" ht="20.25" hidden="1" customHeight="1">
      <c r="A370" s="19">
        <v>2040902</v>
      </c>
      <c r="B370" s="20" t="s">
        <v>78</v>
      </c>
      <c r="C370" s="86"/>
      <c r="D370" s="87"/>
      <c r="E370" s="87"/>
      <c r="F370" s="81">
        <f t="shared" si="38"/>
        <v>0</v>
      </c>
      <c r="G370" s="88"/>
    </row>
    <row r="371" spans="1:7" ht="20.25" hidden="1" customHeight="1">
      <c r="A371" s="19">
        <v>2040903</v>
      </c>
      <c r="B371" s="20" t="s">
        <v>79</v>
      </c>
      <c r="C371" s="86"/>
      <c r="D371" s="87"/>
      <c r="E371" s="87"/>
      <c r="F371" s="81">
        <f t="shared" si="38"/>
        <v>0</v>
      </c>
      <c r="G371" s="88"/>
    </row>
    <row r="372" spans="1:7" ht="20.25" hidden="1" customHeight="1">
      <c r="A372" s="19">
        <v>2040904</v>
      </c>
      <c r="B372" s="20" t="s">
        <v>296</v>
      </c>
      <c r="C372" s="86"/>
      <c r="D372" s="87"/>
      <c r="E372" s="87"/>
      <c r="F372" s="81">
        <f t="shared" si="38"/>
        <v>0</v>
      </c>
      <c r="G372" s="88"/>
    </row>
    <row r="373" spans="1:7" ht="20.25" hidden="1" customHeight="1">
      <c r="A373" s="19">
        <v>2040905</v>
      </c>
      <c r="B373" s="20" t="s">
        <v>297</v>
      </c>
      <c r="C373" s="86"/>
      <c r="D373" s="87"/>
      <c r="E373" s="87"/>
      <c r="F373" s="81">
        <f t="shared" si="38"/>
        <v>0</v>
      </c>
      <c r="G373" s="88"/>
    </row>
    <row r="374" spans="1:7" ht="20.25" hidden="1" customHeight="1">
      <c r="A374" s="19">
        <v>2040950</v>
      </c>
      <c r="B374" s="20" t="s">
        <v>86</v>
      </c>
      <c r="C374" s="86"/>
      <c r="D374" s="87"/>
      <c r="E374" s="87"/>
      <c r="F374" s="81">
        <f t="shared" si="38"/>
        <v>0</v>
      </c>
      <c r="G374" s="88"/>
    </row>
    <row r="375" spans="1:7" ht="20.25" hidden="1" customHeight="1">
      <c r="A375" s="19">
        <v>2040999</v>
      </c>
      <c r="B375" s="20" t="s">
        <v>298</v>
      </c>
      <c r="C375" s="86"/>
      <c r="D375" s="87"/>
      <c r="E375" s="87"/>
      <c r="F375" s="81">
        <f t="shared" si="38"/>
        <v>0</v>
      </c>
      <c r="G375" s="88"/>
    </row>
    <row r="376" spans="1:7" ht="20.25" hidden="1" customHeight="1">
      <c r="A376" s="21">
        <v>20410</v>
      </c>
      <c r="B376" s="21" t="s">
        <v>299</v>
      </c>
      <c r="C376" s="83">
        <f t="shared" ref="C376:D376" si="43">SUM(C377:C381)</f>
        <v>0</v>
      </c>
      <c r="D376" s="84">
        <f t="shared" si="43"/>
        <v>0</v>
      </c>
      <c r="E376" s="84"/>
      <c r="F376" s="81">
        <f t="shared" si="38"/>
        <v>0</v>
      </c>
      <c r="G376" s="85">
        <f>SUM(G377:G381)</f>
        <v>0</v>
      </c>
    </row>
    <row r="377" spans="1:7" ht="20.25" hidden="1" customHeight="1">
      <c r="A377" s="19">
        <v>2041001</v>
      </c>
      <c r="B377" s="20" t="s">
        <v>77</v>
      </c>
      <c r="C377" s="86"/>
      <c r="D377" s="87"/>
      <c r="E377" s="87"/>
      <c r="F377" s="81">
        <f t="shared" si="38"/>
        <v>0</v>
      </c>
      <c r="G377" s="88"/>
    </row>
    <row r="378" spans="1:7" ht="20.25" hidden="1" customHeight="1">
      <c r="A378" s="19">
        <v>2041002</v>
      </c>
      <c r="B378" s="20" t="s">
        <v>78</v>
      </c>
      <c r="C378" s="86"/>
      <c r="D378" s="87"/>
      <c r="E378" s="87"/>
      <c r="F378" s="81">
        <f t="shared" si="38"/>
        <v>0</v>
      </c>
      <c r="G378" s="88"/>
    </row>
    <row r="379" spans="1:7" ht="20.25" hidden="1" customHeight="1">
      <c r="A379" s="19">
        <v>2041006</v>
      </c>
      <c r="B379" s="20" t="s">
        <v>118</v>
      </c>
      <c r="C379" s="86"/>
      <c r="D379" s="87"/>
      <c r="E379" s="87"/>
      <c r="F379" s="81">
        <f t="shared" si="38"/>
        <v>0</v>
      </c>
      <c r="G379" s="88"/>
    </row>
    <row r="380" spans="1:7" ht="20.25" hidden="1" customHeight="1">
      <c r="A380" s="19">
        <v>2041007</v>
      </c>
      <c r="B380" s="20" t="s">
        <v>300</v>
      </c>
      <c r="C380" s="86"/>
      <c r="D380" s="87"/>
      <c r="E380" s="87"/>
      <c r="F380" s="81">
        <f t="shared" si="38"/>
        <v>0</v>
      </c>
      <c r="G380" s="88"/>
    </row>
    <row r="381" spans="1:7" ht="20.25" hidden="1" customHeight="1">
      <c r="A381" s="19">
        <v>2041099</v>
      </c>
      <c r="B381" s="20" t="s">
        <v>301</v>
      </c>
      <c r="C381" s="86"/>
      <c r="D381" s="87"/>
      <c r="E381" s="87"/>
      <c r="F381" s="81">
        <f t="shared" si="38"/>
        <v>0</v>
      </c>
      <c r="G381" s="88"/>
    </row>
    <row r="382" spans="1:7" ht="20.25" customHeight="1">
      <c r="A382" s="21">
        <v>20499</v>
      </c>
      <c r="B382" s="21" t="s">
        <v>302</v>
      </c>
      <c r="C382" s="83">
        <f t="shared" ref="C382:D382" si="44">C384+C383</f>
        <v>231</v>
      </c>
      <c r="D382" s="84">
        <f t="shared" si="44"/>
        <v>0</v>
      </c>
      <c r="E382" s="84"/>
      <c r="F382" s="81">
        <f t="shared" si="38"/>
        <v>0</v>
      </c>
      <c r="G382" s="85">
        <f>G384+G383</f>
        <v>231</v>
      </c>
    </row>
    <row r="383" spans="1:7" s="26" customFormat="1" ht="20.25" hidden="1" customHeight="1">
      <c r="A383" s="37">
        <v>2049902</v>
      </c>
      <c r="B383" s="38" t="s">
        <v>303</v>
      </c>
      <c r="C383" s="86"/>
      <c r="D383" s="87"/>
      <c r="E383" s="87"/>
      <c r="F383" s="81">
        <f t="shared" si="38"/>
        <v>0</v>
      </c>
      <c r="G383" s="88"/>
    </row>
    <row r="384" spans="1:7" ht="20.25" customHeight="1">
      <c r="A384" s="19">
        <v>2049999</v>
      </c>
      <c r="B384" s="20" t="s">
        <v>304</v>
      </c>
      <c r="C384" s="86">
        <v>231</v>
      </c>
      <c r="D384" s="87">
        <v>0</v>
      </c>
      <c r="E384" s="87"/>
      <c r="F384" s="81">
        <f t="shared" si="38"/>
        <v>0</v>
      </c>
      <c r="G384" s="88">
        <f t="shared" ref="G384" si="45">C384+F384</f>
        <v>231</v>
      </c>
    </row>
    <row r="385" spans="1:7" s="25" customFormat="1" ht="20.25" customHeight="1">
      <c r="A385" s="21">
        <v>205</v>
      </c>
      <c r="B385" s="21" t="s">
        <v>305</v>
      </c>
      <c r="C385" s="83">
        <f t="shared" ref="C385:E385" si="46">C386+C391+C398+C404+C410+C414+C418+C422+C428+C435</f>
        <v>4511</v>
      </c>
      <c r="D385" s="84">
        <f t="shared" si="46"/>
        <v>174</v>
      </c>
      <c r="E385" s="84">
        <f t="shared" si="46"/>
        <v>510.5</v>
      </c>
      <c r="F385" s="81">
        <f t="shared" si="38"/>
        <v>684.5</v>
      </c>
      <c r="G385" s="85">
        <f>G386+G391+G398+G404+G410+G414+G418+G422+G428+G435</f>
        <v>5195.5</v>
      </c>
    </row>
    <row r="386" spans="1:7" ht="20.25" hidden="1" customHeight="1">
      <c r="A386" s="21">
        <v>20501</v>
      </c>
      <c r="B386" s="21" t="s">
        <v>306</v>
      </c>
      <c r="C386" s="83">
        <f t="shared" ref="C386:D386" si="47">SUM(C387:C390)</f>
        <v>0</v>
      </c>
      <c r="D386" s="84">
        <f t="shared" si="47"/>
        <v>0</v>
      </c>
      <c r="E386" s="84"/>
      <c r="F386" s="81">
        <f t="shared" si="38"/>
        <v>0</v>
      </c>
      <c r="G386" s="85">
        <f>SUM(G387:G390)</f>
        <v>0</v>
      </c>
    </row>
    <row r="387" spans="1:7" ht="20.25" hidden="1" customHeight="1">
      <c r="A387" s="19">
        <v>2050101</v>
      </c>
      <c r="B387" s="20" t="s">
        <v>77</v>
      </c>
      <c r="C387" s="86"/>
      <c r="D387" s="87">
        <v>0</v>
      </c>
      <c r="E387" s="87"/>
      <c r="F387" s="81">
        <f t="shared" si="38"/>
        <v>0</v>
      </c>
      <c r="G387" s="88">
        <v>0</v>
      </c>
    </row>
    <row r="388" spans="1:7" ht="20.25" hidden="1" customHeight="1">
      <c r="A388" s="19">
        <v>2050102</v>
      </c>
      <c r="B388" s="20" t="s">
        <v>78</v>
      </c>
      <c r="C388" s="86"/>
      <c r="D388" s="87">
        <v>0</v>
      </c>
      <c r="E388" s="87"/>
      <c r="F388" s="81">
        <f t="shared" si="38"/>
        <v>0</v>
      </c>
      <c r="G388" s="88">
        <v>0</v>
      </c>
    </row>
    <row r="389" spans="1:7" ht="20.25" hidden="1" customHeight="1">
      <c r="A389" s="19">
        <v>2050103</v>
      </c>
      <c r="B389" s="20" t="s">
        <v>79</v>
      </c>
      <c r="C389" s="86"/>
      <c r="D389" s="87">
        <v>0</v>
      </c>
      <c r="E389" s="87"/>
      <c r="F389" s="81">
        <f t="shared" si="38"/>
        <v>0</v>
      </c>
      <c r="G389" s="88">
        <v>0</v>
      </c>
    </row>
    <row r="390" spans="1:7" ht="20.25" hidden="1" customHeight="1">
      <c r="A390" s="19">
        <v>2050199</v>
      </c>
      <c r="B390" s="20" t="s">
        <v>307</v>
      </c>
      <c r="C390" s="86"/>
      <c r="D390" s="87">
        <v>0</v>
      </c>
      <c r="E390" s="87"/>
      <c r="F390" s="81">
        <f t="shared" si="38"/>
        <v>0</v>
      </c>
      <c r="G390" s="88">
        <v>0</v>
      </c>
    </row>
    <row r="391" spans="1:7" ht="20.25" customHeight="1">
      <c r="A391" s="21">
        <v>20502</v>
      </c>
      <c r="B391" s="21" t="s">
        <v>308</v>
      </c>
      <c r="C391" s="83">
        <f t="shared" ref="C391:E391" si="48">SUM(C392:C397)</f>
        <v>4044</v>
      </c>
      <c r="D391" s="84">
        <f t="shared" si="48"/>
        <v>174</v>
      </c>
      <c r="E391" s="84">
        <f t="shared" si="48"/>
        <v>356.5</v>
      </c>
      <c r="F391" s="81">
        <f t="shared" si="38"/>
        <v>530.5</v>
      </c>
      <c r="G391" s="85">
        <f>SUM(G392:G397)</f>
        <v>4574.5</v>
      </c>
    </row>
    <row r="392" spans="1:7" ht="20.25" customHeight="1">
      <c r="A392" s="19">
        <v>2050201</v>
      </c>
      <c r="B392" s="20" t="s">
        <v>309</v>
      </c>
      <c r="C392" s="86">
        <v>53</v>
      </c>
      <c r="D392" s="87">
        <v>0</v>
      </c>
      <c r="E392" s="87">
        <v>7.5</v>
      </c>
      <c r="F392" s="81">
        <f t="shared" ref="F392:F455" si="49">SUM(D392:E392)</f>
        <v>7.5</v>
      </c>
      <c r="G392" s="88">
        <f t="shared" ref="G392:G397" si="50">C392+F392</f>
        <v>60.5</v>
      </c>
    </row>
    <row r="393" spans="1:7" ht="20.25" customHeight="1">
      <c r="A393" s="19">
        <v>2050202</v>
      </c>
      <c r="B393" s="20" t="s">
        <v>310</v>
      </c>
      <c r="C393" s="86">
        <v>1722</v>
      </c>
      <c r="D393" s="87">
        <v>278</v>
      </c>
      <c r="E393" s="87">
        <f>199+14</f>
        <v>213</v>
      </c>
      <c r="F393" s="81">
        <f t="shared" si="49"/>
        <v>491</v>
      </c>
      <c r="G393" s="88">
        <f t="shared" si="50"/>
        <v>2213</v>
      </c>
    </row>
    <row r="394" spans="1:7" ht="20.25" customHeight="1">
      <c r="A394" s="19">
        <v>2050203</v>
      </c>
      <c r="B394" s="20" t="s">
        <v>311</v>
      </c>
      <c r="C394" s="86">
        <v>1230</v>
      </c>
      <c r="D394" s="87">
        <v>-104</v>
      </c>
      <c r="E394" s="87">
        <f>126+8</f>
        <v>134</v>
      </c>
      <c r="F394" s="81">
        <f t="shared" si="49"/>
        <v>30</v>
      </c>
      <c r="G394" s="88">
        <f t="shared" si="50"/>
        <v>1260</v>
      </c>
    </row>
    <row r="395" spans="1:7" ht="20.25" customHeight="1">
      <c r="A395" s="19">
        <v>2050204</v>
      </c>
      <c r="B395" s="20" t="s">
        <v>312</v>
      </c>
      <c r="C395" s="86">
        <v>22</v>
      </c>
      <c r="D395" s="87">
        <v>0</v>
      </c>
      <c r="E395" s="87"/>
      <c r="F395" s="81">
        <f t="shared" si="49"/>
        <v>0</v>
      </c>
      <c r="G395" s="88">
        <f t="shared" si="50"/>
        <v>22</v>
      </c>
    </row>
    <row r="396" spans="1:7" ht="20.25" customHeight="1">
      <c r="A396" s="19">
        <v>2050205</v>
      </c>
      <c r="B396" s="20" t="s">
        <v>313</v>
      </c>
      <c r="C396" s="86">
        <v>20</v>
      </c>
      <c r="D396" s="87">
        <v>0</v>
      </c>
      <c r="E396" s="87"/>
      <c r="F396" s="81">
        <f t="shared" si="49"/>
        <v>0</v>
      </c>
      <c r="G396" s="88">
        <f t="shared" si="50"/>
        <v>20</v>
      </c>
    </row>
    <row r="397" spans="1:7" ht="20.25" customHeight="1">
      <c r="A397" s="19">
        <v>2050299</v>
      </c>
      <c r="B397" s="20" t="s">
        <v>314</v>
      </c>
      <c r="C397" s="86">
        <v>997</v>
      </c>
      <c r="D397" s="87">
        <v>0</v>
      </c>
      <c r="E397" s="87">
        <v>2</v>
      </c>
      <c r="F397" s="81">
        <f t="shared" si="49"/>
        <v>2</v>
      </c>
      <c r="G397" s="88">
        <f t="shared" si="50"/>
        <v>999</v>
      </c>
    </row>
    <row r="398" spans="1:7" ht="20.25" customHeight="1">
      <c r="A398" s="21">
        <v>20503</v>
      </c>
      <c r="B398" s="21" t="s">
        <v>315</v>
      </c>
      <c r="C398" s="83">
        <f t="shared" ref="C398:D398" si="51">SUM(C399:C403)</f>
        <v>27</v>
      </c>
      <c r="D398" s="84">
        <f t="shared" si="51"/>
        <v>0</v>
      </c>
      <c r="E398" s="84"/>
      <c r="F398" s="81">
        <f t="shared" si="49"/>
        <v>0</v>
      </c>
      <c r="G398" s="85">
        <f>SUM(G399:G403)</f>
        <v>27</v>
      </c>
    </row>
    <row r="399" spans="1:7" ht="20.25" hidden="1" customHeight="1">
      <c r="A399" s="19">
        <v>2050301</v>
      </c>
      <c r="B399" s="20" t="s">
        <v>316</v>
      </c>
      <c r="C399" s="86"/>
      <c r="D399" s="87"/>
      <c r="E399" s="87"/>
      <c r="F399" s="81">
        <f t="shared" si="49"/>
        <v>0</v>
      </c>
      <c r="G399" s="88"/>
    </row>
    <row r="400" spans="1:7" ht="20.25" customHeight="1">
      <c r="A400" s="19">
        <v>2050302</v>
      </c>
      <c r="B400" s="20" t="s">
        <v>317</v>
      </c>
      <c r="C400" s="86">
        <v>27</v>
      </c>
      <c r="D400" s="87">
        <v>0</v>
      </c>
      <c r="E400" s="87"/>
      <c r="F400" s="81">
        <f t="shared" si="49"/>
        <v>0</v>
      </c>
      <c r="G400" s="88">
        <f t="shared" ref="G400" si="52">C400+F400</f>
        <v>27</v>
      </c>
    </row>
    <row r="401" spans="1:7" ht="20.25" hidden="1" customHeight="1">
      <c r="A401" s="19">
        <v>2050303</v>
      </c>
      <c r="B401" s="20" t="s">
        <v>318</v>
      </c>
      <c r="C401" s="86"/>
      <c r="D401" s="87"/>
      <c r="E401" s="87"/>
      <c r="F401" s="81">
        <f t="shared" si="49"/>
        <v>0</v>
      </c>
      <c r="G401" s="88"/>
    </row>
    <row r="402" spans="1:7" ht="20.25" hidden="1" customHeight="1">
      <c r="A402" s="19">
        <v>2050305</v>
      </c>
      <c r="B402" s="20" t="s">
        <v>319</v>
      </c>
      <c r="C402" s="86"/>
      <c r="D402" s="87">
        <v>0</v>
      </c>
      <c r="E402" s="87"/>
      <c r="F402" s="81">
        <f t="shared" si="49"/>
        <v>0</v>
      </c>
      <c r="G402" s="88">
        <v>0</v>
      </c>
    </row>
    <row r="403" spans="1:7" ht="20.25" hidden="1" customHeight="1">
      <c r="A403" s="19">
        <v>2050399</v>
      </c>
      <c r="B403" s="20" t="s">
        <v>320</v>
      </c>
      <c r="C403" s="86"/>
      <c r="D403" s="87"/>
      <c r="E403" s="87"/>
      <c r="F403" s="81">
        <f t="shared" si="49"/>
        <v>0</v>
      </c>
      <c r="G403" s="88"/>
    </row>
    <row r="404" spans="1:7" ht="20.25" hidden="1" customHeight="1">
      <c r="A404" s="21">
        <v>20504</v>
      </c>
      <c r="B404" s="21" t="s">
        <v>321</v>
      </c>
      <c r="C404" s="83">
        <f>SUM(C405:C409)</f>
        <v>0</v>
      </c>
      <c r="D404" s="84">
        <f>SUM(D405:D409)</f>
        <v>0</v>
      </c>
      <c r="E404" s="84"/>
      <c r="F404" s="81">
        <f t="shared" si="49"/>
        <v>0</v>
      </c>
      <c r="G404" s="85">
        <f>SUM(G405:G409)</f>
        <v>0</v>
      </c>
    </row>
    <row r="405" spans="1:7" ht="20.25" hidden="1" customHeight="1">
      <c r="A405" s="19">
        <v>2050401</v>
      </c>
      <c r="B405" s="20" t="s">
        <v>322</v>
      </c>
      <c r="C405" s="86"/>
      <c r="D405" s="87"/>
      <c r="E405" s="87"/>
      <c r="F405" s="81">
        <f t="shared" si="49"/>
        <v>0</v>
      </c>
      <c r="G405" s="88"/>
    </row>
    <row r="406" spans="1:7" ht="20.25" hidden="1" customHeight="1">
      <c r="A406" s="19">
        <v>2050402</v>
      </c>
      <c r="B406" s="20" t="s">
        <v>323</v>
      </c>
      <c r="C406" s="86"/>
      <c r="D406" s="87"/>
      <c r="E406" s="87"/>
      <c r="F406" s="81">
        <f t="shared" si="49"/>
        <v>0</v>
      </c>
      <c r="G406" s="88"/>
    </row>
    <row r="407" spans="1:7" ht="20.25" hidden="1" customHeight="1">
      <c r="A407" s="19">
        <v>2050403</v>
      </c>
      <c r="B407" s="20" t="s">
        <v>324</v>
      </c>
      <c r="C407" s="86"/>
      <c r="D407" s="87"/>
      <c r="E407" s="87"/>
      <c r="F407" s="81">
        <f t="shared" si="49"/>
        <v>0</v>
      </c>
      <c r="G407" s="88"/>
    </row>
    <row r="408" spans="1:7" ht="20.25" hidden="1" customHeight="1">
      <c r="A408" s="19">
        <v>2050404</v>
      </c>
      <c r="B408" s="20" t="s">
        <v>325</v>
      </c>
      <c r="C408" s="86"/>
      <c r="D408" s="87"/>
      <c r="E408" s="87"/>
      <c r="F408" s="81">
        <f t="shared" si="49"/>
        <v>0</v>
      </c>
      <c r="G408" s="88"/>
    </row>
    <row r="409" spans="1:7" ht="20.25" hidden="1" customHeight="1">
      <c r="A409" s="19">
        <v>2050499</v>
      </c>
      <c r="B409" s="20" t="s">
        <v>326</v>
      </c>
      <c r="C409" s="86"/>
      <c r="D409" s="87"/>
      <c r="E409" s="87"/>
      <c r="F409" s="81">
        <f t="shared" si="49"/>
        <v>0</v>
      </c>
      <c r="G409" s="88"/>
    </row>
    <row r="410" spans="1:7" ht="20.25" hidden="1" customHeight="1">
      <c r="A410" s="21">
        <v>20505</v>
      </c>
      <c r="B410" s="21" t="s">
        <v>327</v>
      </c>
      <c r="C410" s="83">
        <f t="shared" ref="C410:D410" si="53">SUM(C411:C413)</f>
        <v>0</v>
      </c>
      <c r="D410" s="84">
        <f t="shared" si="53"/>
        <v>0</v>
      </c>
      <c r="E410" s="84"/>
      <c r="F410" s="81">
        <f t="shared" si="49"/>
        <v>0</v>
      </c>
      <c r="G410" s="85">
        <f>SUM(G411:G413)</f>
        <v>0</v>
      </c>
    </row>
    <row r="411" spans="1:7" ht="20.25" hidden="1" customHeight="1">
      <c r="A411" s="19">
        <v>2050501</v>
      </c>
      <c r="B411" s="20" t="s">
        <v>328</v>
      </c>
      <c r="C411" s="86"/>
      <c r="D411" s="87">
        <v>0</v>
      </c>
      <c r="E411" s="87"/>
      <c r="F411" s="81">
        <f t="shared" si="49"/>
        <v>0</v>
      </c>
      <c r="G411" s="88">
        <v>0</v>
      </c>
    </row>
    <row r="412" spans="1:7" ht="20.25" hidden="1" customHeight="1">
      <c r="A412" s="19">
        <v>2050502</v>
      </c>
      <c r="B412" s="20" t="s">
        <v>329</v>
      </c>
      <c r="C412" s="86"/>
      <c r="D412" s="87"/>
      <c r="E412" s="87"/>
      <c r="F412" s="81">
        <f t="shared" si="49"/>
        <v>0</v>
      </c>
      <c r="G412" s="88"/>
    </row>
    <row r="413" spans="1:7" ht="20.25" hidden="1" customHeight="1">
      <c r="A413" s="19">
        <v>2050599</v>
      </c>
      <c r="B413" s="20" t="s">
        <v>330</v>
      </c>
      <c r="C413" s="86"/>
      <c r="D413" s="87"/>
      <c r="E413" s="87"/>
      <c r="F413" s="81">
        <f t="shared" si="49"/>
        <v>0</v>
      </c>
      <c r="G413" s="88"/>
    </row>
    <row r="414" spans="1:7" ht="20.25" hidden="1" customHeight="1">
      <c r="A414" s="21">
        <v>20506</v>
      </c>
      <c r="B414" s="21" t="s">
        <v>331</v>
      </c>
      <c r="C414" s="83">
        <f>SUM(C415:C417)</f>
        <v>0</v>
      </c>
      <c r="D414" s="84">
        <f>SUM(D415:D417)</f>
        <v>0</v>
      </c>
      <c r="E414" s="84"/>
      <c r="F414" s="81">
        <f t="shared" si="49"/>
        <v>0</v>
      </c>
      <c r="G414" s="85">
        <f>SUM(G415:G417)</f>
        <v>0</v>
      </c>
    </row>
    <row r="415" spans="1:7" ht="20.25" hidden="1" customHeight="1">
      <c r="A415" s="19">
        <v>2050601</v>
      </c>
      <c r="B415" s="20" t="s">
        <v>332</v>
      </c>
      <c r="C415" s="86"/>
      <c r="D415" s="87"/>
      <c r="E415" s="87"/>
      <c r="F415" s="81">
        <f t="shared" si="49"/>
        <v>0</v>
      </c>
      <c r="G415" s="88"/>
    </row>
    <row r="416" spans="1:7" ht="20.25" hidden="1" customHeight="1">
      <c r="A416" s="19">
        <v>2050602</v>
      </c>
      <c r="B416" s="20" t="s">
        <v>333</v>
      </c>
      <c r="C416" s="86"/>
      <c r="D416" s="87"/>
      <c r="E416" s="87"/>
      <c r="F416" s="81">
        <f t="shared" si="49"/>
        <v>0</v>
      </c>
      <c r="G416" s="88"/>
    </row>
    <row r="417" spans="1:7" ht="20.25" hidden="1" customHeight="1">
      <c r="A417" s="19">
        <v>2050699</v>
      </c>
      <c r="B417" s="20" t="s">
        <v>334</v>
      </c>
      <c r="C417" s="86"/>
      <c r="D417" s="87"/>
      <c r="E417" s="87"/>
      <c r="F417" s="81">
        <f t="shared" si="49"/>
        <v>0</v>
      </c>
      <c r="G417" s="88"/>
    </row>
    <row r="418" spans="1:7" ht="20.25" customHeight="1">
      <c r="A418" s="21">
        <v>20507</v>
      </c>
      <c r="B418" s="21" t="s">
        <v>335</v>
      </c>
      <c r="C418" s="83">
        <f t="shared" ref="C418:D418" si="54">SUM(C419:C421)</f>
        <v>5</v>
      </c>
      <c r="D418" s="84">
        <f t="shared" si="54"/>
        <v>0</v>
      </c>
      <c r="E418" s="84"/>
      <c r="F418" s="81">
        <f t="shared" si="49"/>
        <v>0</v>
      </c>
      <c r="G418" s="85">
        <f>SUM(G419:G421)</f>
        <v>5</v>
      </c>
    </row>
    <row r="419" spans="1:7" ht="20.25" hidden="1" customHeight="1">
      <c r="A419" s="19">
        <v>2050701</v>
      </c>
      <c r="B419" s="20" t="s">
        <v>336</v>
      </c>
      <c r="C419" s="86"/>
      <c r="D419" s="87">
        <v>0</v>
      </c>
      <c r="E419" s="87"/>
      <c r="F419" s="81">
        <f t="shared" si="49"/>
        <v>0</v>
      </c>
      <c r="G419" s="88">
        <v>0</v>
      </c>
    </row>
    <row r="420" spans="1:7" ht="20.25" hidden="1" customHeight="1">
      <c r="A420" s="19">
        <v>2050702</v>
      </c>
      <c r="B420" s="20" t="s">
        <v>337</v>
      </c>
      <c r="C420" s="86"/>
      <c r="D420" s="87"/>
      <c r="E420" s="87"/>
      <c r="F420" s="81">
        <f t="shared" si="49"/>
        <v>0</v>
      </c>
      <c r="G420" s="88"/>
    </row>
    <row r="421" spans="1:7" ht="20.25" customHeight="1">
      <c r="A421" s="19">
        <v>2050799</v>
      </c>
      <c r="B421" s="20" t="s">
        <v>338</v>
      </c>
      <c r="C421" s="86">
        <v>5</v>
      </c>
      <c r="D421" s="87">
        <v>0</v>
      </c>
      <c r="E421" s="87"/>
      <c r="F421" s="81">
        <f t="shared" si="49"/>
        <v>0</v>
      </c>
      <c r="G421" s="88">
        <v>5</v>
      </c>
    </row>
    <row r="422" spans="1:7" ht="20.25" customHeight="1">
      <c r="A422" s="21">
        <v>20508</v>
      </c>
      <c r="B422" s="21" t="s">
        <v>339</v>
      </c>
      <c r="C422" s="83">
        <f t="shared" ref="C422:D422" si="55">SUM(C423:C427)</f>
        <v>3</v>
      </c>
      <c r="D422" s="84">
        <f t="shared" si="55"/>
        <v>0</v>
      </c>
      <c r="E422" s="84"/>
      <c r="F422" s="81">
        <f t="shared" si="49"/>
        <v>0</v>
      </c>
      <c r="G422" s="85">
        <f>SUM(G423:G427)</f>
        <v>3</v>
      </c>
    </row>
    <row r="423" spans="1:7" ht="20.25" hidden="1" customHeight="1">
      <c r="A423" s="19">
        <v>2050801</v>
      </c>
      <c r="B423" s="20" t="s">
        <v>340</v>
      </c>
      <c r="C423" s="86"/>
      <c r="D423" s="87">
        <v>0</v>
      </c>
      <c r="E423" s="87"/>
      <c r="F423" s="81">
        <f t="shared" si="49"/>
        <v>0</v>
      </c>
      <c r="G423" s="88">
        <v>0</v>
      </c>
    </row>
    <row r="424" spans="1:7" ht="20.25" hidden="1" customHeight="1">
      <c r="A424" s="19">
        <v>2050802</v>
      </c>
      <c r="B424" s="20" t="s">
        <v>341</v>
      </c>
      <c r="C424" s="86"/>
      <c r="D424" s="87">
        <v>0</v>
      </c>
      <c r="E424" s="87"/>
      <c r="F424" s="81">
        <f t="shared" si="49"/>
        <v>0</v>
      </c>
      <c r="G424" s="88">
        <v>0</v>
      </c>
    </row>
    <row r="425" spans="1:7" ht="20.25" customHeight="1">
      <c r="A425" s="19">
        <v>2050803</v>
      </c>
      <c r="B425" s="20" t="s">
        <v>342</v>
      </c>
      <c r="C425" s="86">
        <v>3</v>
      </c>
      <c r="D425" s="87">
        <v>0</v>
      </c>
      <c r="E425" s="87"/>
      <c r="F425" s="81">
        <f t="shared" si="49"/>
        <v>0</v>
      </c>
      <c r="G425" s="88">
        <v>3</v>
      </c>
    </row>
    <row r="426" spans="1:7" ht="20.25" hidden="1" customHeight="1">
      <c r="A426" s="19">
        <v>2050804</v>
      </c>
      <c r="B426" s="20" t="s">
        <v>343</v>
      </c>
      <c r="C426" s="86"/>
      <c r="D426" s="87">
        <v>0</v>
      </c>
      <c r="E426" s="87"/>
      <c r="F426" s="81">
        <f t="shared" si="49"/>
        <v>0</v>
      </c>
      <c r="G426" s="88">
        <v>0</v>
      </c>
    </row>
    <row r="427" spans="1:7" ht="20.25" hidden="1" customHeight="1">
      <c r="A427" s="19">
        <v>2050899</v>
      </c>
      <c r="B427" s="20" t="s">
        <v>344</v>
      </c>
      <c r="C427" s="86"/>
      <c r="D427" s="87">
        <v>0</v>
      </c>
      <c r="E427" s="87"/>
      <c r="F427" s="81">
        <f t="shared" si="49"/>
        <v>0</v>
      </c>
      <c r="G427" s="88">
        <v>0</v>
      </c>
    </row>
    <row r="428" spans="1:7" ht="20.25" customHeight="1">
      <c r="A428" s="21">
        <v>20509</v>
      </c>
      <c r="B428" s="21" t="s">
        <v>345</v>
      </c>
      <c r="C428" s="83">
        <f t="shared" ref="C428:E428" si="56">SUM(C429:C434)</f>
        <v>364</v>
      </c>
      <c r="D428" s="84">
        <f t="shared" si="56"/>
        <v>0</v>
      </c>
      <c r="E428" s="83">
        <f t="shared" si="56"/>
        <v>154</v>
      </c>
      <c r="F428" s="81">
        <f t="shared" si="49"/>
        <v>154</v>
      </c>
      <c r="G428" s="85">
        <f>SUM(G429:G434)</f>
        <v>518</v>
      </c>
    </row>
    <row r="429" spans="1:7" ht="20.25" customHeight="1">
      <c r="A429" s="19">
        <v>2050901</v>
      </c>
      <c r="B429" s="20" t="s">
        <v>346</v>
      </c>
      <c r="C429" s="86">
        <v>55</v>
      </c>
      <c r="D429" s="87">
        <v>0</v>
      </c>
      <c r="E429" s="87"/>
      <c r="F429" s="81">
        <f t="shared" si="49"/>
        <v>0</v>
      </c>
      <c r="G429" s="88">
        <f t="shared" ref="G429" si="57">C429+F429</f>
        <v>55</v>
      </c>
    </row>
    <row r="430" spans="1:7" ht="20.25" hidden="1" customHeight="1">
      <c r="A430" s="19">
        <v>2050902</v>
      </c>
      <c r="B430" s="20" t="s">
        <v>347</v>
      </c>
      <c r="C430" s="86"/>
      <c r="D430" s="87">
        <v>0</v>
      </c>
      <c r="E430" s="87"/>
      <c r="F430" s="81">
        <f t="shared" si="49"/>
        <v>0</v>
      </c>
      <c r="G430" s="88">
        <v>0</v>
      </c>
    </row>
    <row r="431" spans="1:7" ht="20.25" hidden="1" customHeight="1">
      <c r="A431" s="19">
        <v>2050903</v>
      </c>
      <c r="B431" s="20" t="s">
        <v>348</v>
      </c>
      <c r="C431" s="86"/>
      <c r="D431" s="87">
        <v>0</v>
      </c>
      <c r="E431" s="87"/>
      <c r="F431" s="81">
        <f t="shared" si="49"/>
        <v>0</v>
      </c>
      <c r="G431" s="88">
        <v>0</v>
      </c>
    </row>
    <row r="432" spans="1:7" ht="20.25" hidden="1" customHeight="1">
      <c r="A432" s="19">
        <v>2050904</v>
      </c>
      <c r="B432" s="20" t="s">
        <v>349</v>
      </c>
      <c r="C432" s="86"/>
      <c r="D432" s="87">
        <v>0</v>
      </c>
      <c r="E432" s="87"/>
      <c r="F432" s="81">
        <f t="shared" si="49"/>
        <v>0</v>
      </c>
      <c r="G432" s="88">
        <v>0</v>
      </c>
    </row>
    <row r="433" spans="1:7" ht="20.25" hidden="1" customHeight="1">
      <c r="A433" s="19">
        <v>2050905</v>
      </c>
      <c r="B433" s="20" t="s">
        <v>350</v>
      </c>
      <c r="C433" s="86"/>
      <c r="D433" s="87">
        <v>0</v>
      </c>
      <c r="E433" s="87"/>
      <c r="F433" s="81">
        <f t="shared" si="49"/>
        <v>0</v>
      </c>
      <c r="G433" s="88">
        <v>0</v>
      </c>
    </row>
    <row r="434" spans="1:7" ht="20.25" customHeight="1">
      <c r="A434" s="19">
        <v>2050999</v>
      </c>
      <c r="B434" s="20" t="s">
        <v>351</v>
      </c>
      <c r="C434" s="86">
        <v>309</v>
      </c>
      <c r="D434" s="87">
        <v>0</v>
      </c>
      <c r="E434" s="87">
        <v>154</v>
      </c>
      <c r="F434" s="81">
        <f t="shared" si="49"/>
        <v>154</v>
      </c>
      <c r="G434" s="88">
        <f t="shared" ref="G434" si="58">C434+F434</f>
        <v>463</v>
      </c>
    </row>
    <row r="435" spans="1:7" ht="20.25" customHeight="1">
      <c r="A435" s="21">
        <v>20599</v>
      </c>
      <c r="B435" s="21" t="s">
        <v>352</v>
      </c>
      <c r="C435" s="83">
        <f t="shared" ref="C435:D435" si="59">C436</f>
        <v>68</v>
      </c>
      <c r="D435" s="84">
        <f t="shared" si="59"/>
        <v>0</v>
      </c>
      <c r="E435" s="84"/>
      <c r="F435" s="81">
        <f t="shared" si="49"/>
        <v>0</v>
      </c>
      <c r="G435" s="85">
        <f>G436</f>
        <v>68</v>
      </c>
    </row>
    <row r="436" spans="1:7" ht="20.25" customHeight="1">
      <c r="A436" s="19">
        <v>2059999</v>
      </c>
      <c r="B436" s="20" t="s">
        <v>353</v>
      </c>
      <c r="C436" s="86">
        <v>68</v>
      </c>
      <c r="D436" s="87">
        <v>0</v>
      </c>
      <c r="E436" s="87"/>
      <c r="F436" s="81">
        <f t="shared" si="49"/>
        <v>0</v>
      </c>
      <c r="G436" s="88">
        <f t="shared" ref="G436" si="60">C436+F436</f>
        <v>68</v>
      </c>
    </row>
    <row r="437" spans="1:7" ht="20.25" hidden="1" customHeight="1">
      <c r="A437" s="21">
        <v>206</v>
      </c>
      <c r="B437" s="21" t="s">
        <v>354</v>
      </c>
      <c r="C437" s="83">
        <f t="shared" ref="C437:D437" si="61">C438+C443+C452+C458+C463+C468+C473+C480+C484+C488</f>
        <v>0</v>
      </c>
      <c r="D437" s="84">
        <f t="shared" si="61"/>
        <v>0</v>
      </c>
      <c r="E437" s="84"/>
      <c r="F437" s="81">
        <f t="shared" si="49"/>
        <v>0</v>
      </c>
      <c r="G437" s="85">
        <f>G438+G443+G452+G458+G463+G468+G473+G480+G484+G488</f>
        <v>0</v>
      </c>
    </row>
    <row r="438" spans="1:7" ht="20.25" hidden="1" customHeight="1">
      <c r="A438" s="21">
        <v>20601</v>
      </c>
      <c r="B438" s="21" t="s">
        <v>355</v>
      </c>
      <c r="C438" s="83">
        <f t="shared" ref="C438:D438" si="62">SUM(C439:C442)</f>
        <v>0</v>
      </c>
      <c r="D438" s="84">
        <f t="shared" si="62"/>
        <v>0</v>
      </c>
      <c r="E438" s="84"/>
      <c r="F438" s="81">
        <f t="shared" si="49"/>
        <v>0</v>
      </c>
      <c r="G438" s="85">
        <f>SUM(G439:G442)</f>
        <v>0</v>
      </c>
    </row>
    <row r="439" spans="1:7" ht="20.25" hidden="1" customHeight="1">
      <c r="A439" s="19">
        <v>2060101</v>
      </c>
      <c r="B439" s="20" t="s">
        <v>77</v>
      </c>
      <c r="C439" s="86"/>
      <c r="D439" s="87">
        <v>0</v>
      </c>
      <c r="E439" s="87"/>
      <c r="F439" s="81">
        <f t="shared" si="49"/>
        <v>0</v>
      </c>
      <c r="G439" s="88">
        <v>0</v>
      </c>
    </row>
    <row r="440" spans="1:7" ht="20.25" hidden="1" customHeight="1">
      <c r="A440" s="19">
        <v>2060102</v>
      </c>
      <c r="B440" s="20" t="s">
        <v>78</v>
      </c>
      <c r="C440" s="86"/>
      <c r="D440" s="87">
        <v>0</v>
      </c>
      <c r="E440" s="87"/>
      <c r="F440" s="81">
        <f t="shared" si="49"/>
        <v>0</v>
      </c>
      <c r="G440" s="88">
        <v>0</v>
      </c>
    </row>
    <row r="441" spans="1:7" ht="20.25" hidden="1" customHeight="1">
      <c r="A441" s="19">
        <v>2060103</v>
      </c>
      <c r="B441" s="20" t="s">
        <v>79</v>
      </c>
      <c r="C441" s="86"/>
      <c r="D441" s="87"/>
      <c r="E441" s="87"/>
      <c r="F441" s="81">
        <f t="shared" si="49"/>
        <v>0</v>
      </c>
      <c r="G441" s="88"/>
    </row>
    <row r="442" spans="1:7" ht="20.25" hidden="1" customHeight="1">
      <c r="A442" s="19">
        <v>2060199</v>
      </c>
      <c r="B442" s="20" t="s">
        <v>356</v>
      </c>
      <c r="C442" s="86"/>
      <c r="D442" s="87"/>
      <c r="E442" s="87"/>
      <c r="F442" s="81">
        <f t="shared" si="49"/>
        <v>0</v>
      </c>
      <c r="G442" s="88"/>
    </row>
    <row r="443" spans="1:7" ht="20.25" hidden="1" customHeight="1">
      <c r="A443" s="21">
        <v>20602</v>
      </c>
      <c r="B443" s="21" t="s">
        <v>357</v>
      </c>
      <c r="C443" s="83">
        <f>SUM(C444:C451)</f>
        <v>0</v>
      </c>
      <c r="D443" s="84">
        <f>SUM(D444:D451)</f>
        <v>0</v>
      </c>
      <c r="E443" s="84"/>
      <c r="F443" s="81">
        <f t="shared" si="49"/>
        <v>0</v>
      </c>
      <c r="G443" s="85">
        <f>SUM(G444:G451)</f>
        <v>0</v>
      </c>
    </row>
    <row r="444" spans="1:7" ht="20.25" hidden="1" customHeight="1">
      <c r="A444" s="19">
        <v>2060201</v>
      </c>
      <c r="B444" s="20" t="s">
        <v>358</v>
      </c>
      <c r="C444" s="86"/>
      <c r="D444" s="87"/>
      <c r="E444" s="87"/>
      <c r="F444" s="81">
        <f t="shared" si="49"/>
        <v>0</v>
      </c>
      <c r="G444" s="88"/>
    </row>
    <row r="445" spans="1:7" ht="20.25" hidden="1" customHeight="1">
      <c r="A445" s="19">
        <v>2060203</v>
      </c>
      <c r="B445" s="20" t="s">
        <v>359</v>
      </c>
      <c r="C445" s="86"/>
      <c r="D445" s="87"/>
      <c r="E445" s="87"/>
      <c r="F445" s="81">
        <f t="shared" si="49"/>
        <v>0</v>
      </c>
      <c r="G445" s="88"/>
    </row>
    <row r="446" spans="1:7" ht="20.25" hidden="1" customHeight="1">
      <c r="A446" s="19">
        <v>2060204</v>
      </c>
      <c r="B446" s="20" t="s">
        <v>360</v>
      </c>
      <c r="C446" s="86"/>
      <c r="D446" s="87"/>
      <c r="E446" s="87"/>
      <c r="F446" s="81">
        <f t="shared" si="49"/>
        <v>0</v>
      </c>
      <c r="G446" s="88"/>
    </row>
    <row r="447" spans="1:7" ht="20.25" hidden="1" customHeight="1">
      <c r="A447" s="19">
        <v>2060205</v>
      </c>
      <c r="B447" s="20" t="s">
        <v>361</v>
      </c>
      <c r="C447" s="86"/>
      <c r="D447" s="87"/>
      <c r="E447" s="87"/>
      <c r="F447" s="81">
        <f t="shared" si="49"/>
        <v>0</v>
      </c>
      <c r="G447" s="88"/>
    </row>
    <row r="448" spans="1:7" ht="20.25" hidden="1" customHeight="1">
      <c r="A448" s="19">
        <v>2060206</v>
      </c>
      <c r="B448" s="20" t="s">
        <v>362</v>
      </c>
      <c r="C448" s="86"/>
      <c r="D448" s="87"/>
      <c r="E448" s="87"/>
      <c r="F448" s="81">
        <f t="shared" si="49"/>
        <v>0</v>
      </c>
      <c r="G448" s="88"/>
    </row>
    <row r="449" spans="1:7" ht="20.25" hidden="1" customHeight="1">
      <c r="A449" s="19">
        <v>2060207</v>
      </c>
      <c r="B449" s="20" t="s">
        <v>363</v>
      </c>
      <c r="C449" s="86"/>
      <c r="D449" s="87"/>
      <c r="E449" s="87"/>
      <c r="F449" s="81">
        <f t="shared" si="49"/>
        <v>0</v>
      </c>
      <c r="G449" s="88"/>
    </row>
    <row r="450" spans="1:7" s="26" customFormat="1" ht="20.25" hidden="1" customHeight="1">
      <c r="A450" s="37">
        <v>2060208</v>
      </c>
      <c r="B450" s="38" t="s">
        <v>364</v>
      </c>
      <c r="C450" s="86"/>
      <c r="D450" s="87"/>
      <c r="E450" s="87"/>
      <c r="F450" s="81">
        <f t="shared" si="49"/>
        <v>0</v>
      </c>
      <c r="G450" s="88"/>
    </row>
    <row r="451" spans="1:7" ht="20.25" hidden="1" customHeight="1">
      <c r="A451" s="19">
        <v>2060299</v>
      </c>
      <c r="B451" s="20" t="s">
        <v>365</v>
      </c>
      <c r="C451" s="86"/>
      <c r="D451" s="87"/>
      <c r="E451" s="87"/>
      <c r="F451" s="81">
        <f t="shared" si="49"/>
        <v>0</v>
      </c>
      <c r="G451" s="88"/>
    </row>
    <row r="452" spans="1:7" ht="20.25" hidden="1" customHeight="1">
      <c r="A452" s="21">
        <v>20603</v>
      </c>
      <c r="B452" s="21" t="s">
        <v>366</v>
      </c>
      <c r="C452" s="83">
        <f>SUM(C453:C457)</f>
        <v>0</v>
      </c>
      <c r="D452" s="84">
        <f>SUM(D453:D457)</f>
        <v>0</v>
      </c>
      <c r="E452" s="84"/>
      <c r="F452" s="81">
        <f t="shared" si="49"/>
        <v>0</v>
      </c>
      <c r="G452" s="85">
        <f>SUM(G453:G457)</f>
        <v>0</v>
      </c>
    </row>
    <row r="453" spans="1:7" ht="20.25" hidden="1" customHeight="1">
      <c r="A453" s="19">
        <v>2060301</v>
      </c>
      <c r="B453" s="20" t="s">
        <v>358</v>
      </c>
      <c r="C453" s="86"/>
      <c r="D453" s="87"/>
      <c r="E453" s="87"/>
      <c r="F453" s="81">
        <f t="shared" si="49"/>
        <v>0</v>
      </c>
      <c r="G453" s="88"/>
    </row>
    <row r="454" spans="1:7" ht="20.25" hidden="1" customHeight="1">
      <c r="A454" s="19">
        <v>2060302</v>
      </c>
      <c r="B454" s="20" t="s">
        <v>367</v>
      </c>
      <c r="C454" s="86"/>
      <c r="D454" s="87"/>
      <c r="E454" s="87"/>
      <c r="F454" s="81">
        <f t="shared" si="49"/>
        <v>0</v>
      </c>
      <c r="G454" s="88"/>
    </row>
    <row r="455" spans="1:7" ht="20.25" hidden="1" customHeight="1">
      <c r="A455" s="19">
        <v>2060303</v>
      </c>
      <c r="B455" s="20" t="s">
        <v>368</v>
      </c>
      <c r="C455" s="86"/>
      <c r="D455" s="87"/>
      <c r="E455" s="87"/>
      <c r="F455" s="81">
        <f t="shared" si="49"/>
        <v>0</v>
      </c>
      <c r="G455" s="88"/>
    </row>
    <row r="456" spans="1:7" ht="20.25" hidden="1" customHeight="1">
      <c r="A456" s="19">
        <v>2060304</v>
      </c>
      <c r="B456" s="20" t="s">
        <v>369</v>
      </c>
      <c r="C456" s="86"/>
      <c r="D456" s="87"/>
      <c r="E456" s="87"/>
      <c r="F456" s="81">
        <f t="shared" ref="F456:F519" si="63">SUM(D456:E456)</f>
        <v>0</v>
      </c>
      <c r="G456" s="88"/>
    </row>
    <row r="457" spans="1:7" ht="20.25" hidden="1" customHeight="1">
      <c r="A457" s="19">
        <v>2060399</v>
      </c>
      <c r="B457" s="20" t="s">
        <v>370</v>
      </c>
      <c r="C457" s="86"/>
      <c r="D457" s="87"/>
      <c r="E457" s="87"/>
      <c r="F457" s="81">
        <f t="shared" si="63"/>
        <v>0</v>
      </c>
      <c r="G457" s="88"/>
    </row>
    <row r="458" spans="1:7" ht="20.25" hidden="1" customHeight="1">
      <c r="A458" s="21">
        <v>20604</v>
      </c>
      <c r="B458" s="21" t="s">
        <v>371</v>
      </c>
      <c r="C458" s="83">
        <f t="shared" ref="C458:D458" si="64">SUM(C459:C462)</f>
        <v>0</v>
      </c>
      <c r="D458" s="84">
        <f t="shared" si="64"/>
        <v>0</v>
      </c>
      <c r="E458" s="84"/>
      <c r="F458" s="81">
        <f t="shared" si="63"/>
        <v>0</v>
      </c>
      <c r="G458" s="85">
        <f>SUM(G459:G462)</f>
        <v>0</v>
      </c>
    </row>
    <row r="459" spans="1:7" ht="20.25" hidden="1" customHeight="1">
      <c r="A459" s="19">
        <v>2060401</v>
      </c>
      <c r="B459" s="20" t="s">
        <v>358</v>
      </c>
      <c r="C459" s="86"/>
      <c r="D459" s="87"/>
      <c r="E459" s="87"/>
      <c r="F459" s="81">
        <f t="shared" si="63"/>
        <v>0</v>
      </c>
      <c r="G459" s="88"/>
    </row>
    <row r="460" spans="1:7" ht="20.25" hidden="1" customHeight="1">
      <c r="A460" s="19">
        <v>2060404</v>
      </c>
      <c r="B460" s="20" t="s">
        <v>372</v>
      </c>
      <c r="C460" s="86"/>
      <c r="D460" s="87"/>
      <c r="E460" s="87"/>
      <c r="F460" s="81">
        <f t="shared" si="63"/>
        <v>0</v>
      </c>
      <c r="G460" s="88"/>
    </row>
    <row r="461" spans="1:7" s="26" customFormat="1" ht="20.25" hidden="1" customHeight="1">
      <c r="A461" s="37">
        <v>2060405</v>
      </c>
      <c r="B461" s="38" t="s">
        <v>373</v>
      </c>
      <c r="C461" s="86"/>
      <c r="D461" s="87"/>
      <c r="E461" s="87"/>
      <c r="F461" s="81">
        <f t="shared" si="63"/>
        <v>0</v>
      </c>
      <c r="G461" s="88"/>
    </row>
    <row r="462" spans="1:7" ht="20.25" hidden="1" customHeight="1">
      <c r="A462" s="19">
        <v>2060499</v>
      </c>
      <c r="B462" s="20" t="s">
        <v>374</v>
      </c>
      <c r="C462" s="86"/>
      <c r="D462" s="87">
        <v>0</v>
      </c>
      <c r="E462" s="87"/>
      <c r="F462" s="81">
        <f t="shared" si="63"/>
        <v>0</v>
      </c>
      <c r="G462" s="88">
        <v>0</v>
      </c>
    </row>
    <row r="463" spans="1:7" ht="20.25" hidden="1" customHeight="1">
      <c r="A463" s="21">
        <v>20605</v>
      </c>
      <c r="B463" s="21" t="s">
        <v>375</v>
      </c>
      <c r="C463" s="83">
        <f t="shared" ref="C463:D463" si="65">SUM(C464:C467)</f>
        <v>0</v>
      </c>
      <c r="D463" s="84">
        <f t="shared" si="65"/>
        <v>0</v>
      </c>
      <c r="E463" s="84"/>
      <c r="F463" s="81">
        <f t="shared" si="63"/>
        <v>0</v>
      </c>
      <c r="G463" s="85">
        <f>SUM(G464:G467)</f>
        <v>0</v>
      </c>
    </row>
    <row r="464" spans="1:7" ht="20.25" hidden="1" customHeight="1">
      <c r="A464" s="19">
        <v>2060501</v>
      </c>
      <c r="B464" s="20" t="s">
        <v>358</v>
      </c>
      <c r="C464" s="86"/>
      <c r="D464" s="87"/>
      <c r="E464" s="87"/>
      <c r="F464" s="81">
        <f t="shared" si="63"/>
        <v>0</v>
      </c>
      <c r="G464" s="88"/>
    </row>
    <row r="465" spans="1:7" ht="20.25" hidden="1" customHeight="1">
      <c r="A465" s="19">
        <v>2060502</v>
      </c>
      <c r="B465" s="20" t="s">
        <v>376</v>
      </c>
      <c r="C465" s="86"/>
      <c r="D465" s="87"/>
      <c r="E465" s="87"/>
      <c r="F465" s="81">
        <f t="shared" si="63"/>
        <v>0</v>
      </c>
      <c r="G465" s="88"/>
    </row>
    <row r="466" spans="1:7" ht="20.25" hidden="1" customHeight="1">
      <c r="A466" s="19">
        <v>2060503</v>
      </c>
      <c r="B466" s="20" t="s">
        <v>377</v>
      </c>
      <c r="C466" s="86"/>
      <c r="D466" s="87"/>
      <c r="E466" s="87"/>
      <c r="F466" s="81">
        <f t="shared" si="63"/>
        <v>0</v>
      </c>
      <c r="G466" s="88"/>
    </row>
    <row r="467" spans="1:7" ht="20.25" hidden="1" customHeight="1">
      <c r="A467" s="19">
        <v>2060599</v>
      </c>
      <c r="B467" s="20" t="s">
        <v>378</v>
      </c>
      <c r="C467" s="86"/>
      <c r="D467" s="87"/>
      <c r="E467" s="87"/>
      <c r="F467" s="81">
        <f t="shared" si="63"/>
        <v>0</v>
      </c>
      <c r="G467" s="88"/>
    </row>
    <row r="468" spans="1:7" ht="20.25" hidden="1" customHeight="1">
      <c r="A468" s="21">
        <v>20606</v>
      </c>
      <c r="B468" s="21" t="s">
        <v>379</v>
      </c>
      <c r="C468" s="83">
        <f>SUM(C469:C472)</f>
        <v>0</v>
      </c>
      <c r="D468" s="84">
        <f>SUM(D469:D472)</f>
        <v>0</v>
      </c>
      <c r="E468" s="84"/>
      <c r="F468" s="81">
        <f t="shared" si="63"/>
        <v>0</v>
      </c>
      <c r="G468" s="85">
        <f>SUM(G469:G472)</f>
        <v>0</v>
      </c>
    </row>
    <row r="469" spans="1:7" ht="20.25" hidden="1" customHeight="1">
      <c r="A469" s="19">
        <v>2060601</v>
      </c>
      <c r="B469" s="20" t="s">
        <v>380</v>
      </c>
      <c r="C469" s="86"/>
      <c r="D469" s="87"/>
      <c r="E469" s="87"/>
      <c r="F469" s="81">
        <f t="shared" si="63"/>
        <v>0</v>
      </c>
      <c r="G469" s="88"/>
    </row>
    <row r="470" spans="1:7" ht="20.25" hidden="1" customHeight="1">
      <c r="A470" s="19">
        <v>2060602</v>
      </c>
      <c r="B470" s="20" t="s">
        <v>381</v>
      </c>
      <c r="C470" s="86"/>
      <c r="D470" s="87"/>
      <c r="E470" s="87"/>
      <c r="F470" s="81">
        <f t="shared" si="63"/>
        <v>0</v>
      </c>
      <c r="G470" s="88"/>
    </row>
    <row r="471" spans="1:7" ht="20.25" hidden="1" customHeight="1">
      <c r="A471" s="19">
        <v>2060603</v>
      </c>
      <c r="B471" s="20" t="s">
        <v>382</v>
      </c>
      <c r="C471" s="86"/>
      <c r="D471" s="87"/>
      <c r="E471" s="87"/>
      <c r="F471" s="81">
        <f t="shared" si="63"/>
        <v>0</v>
      </c>
      <c r="G471" s="88"/>
    </row>
    <row r="472" spans="1:7" ht="20.25" hidden="1" customHeight="1">
      <c r="A472" s="19">
        <v>2060699</v>
      </c>
      <c r="B472" s="20" t="s">
        <v>383</v>
      </c>
      <c r="C472" s="86"/>
      <c r="D472" s="87"/>
      <c r="E472" s="87"/>
      <c r="F472" s="81">
        <f t="shared" si="63"/>
        <v>0</v>
      </c>
      <c r="G472" s="88"/>
    </row>
    <row r="473" spans="1:7" ht="20.25" hidden="1" customHeight="1">
      <c r="A473" s="21">
        <v>20607</v>
      </c>
      <c r="B473" s="21" t="s">
        <v>384</v>
      </c>
      <c r="C473" s="83">
        <f>SUM(C474:C479)</f>
        <v>0</v>
      </c>
      <c r="D473" s="84">
        <f>SUM(D474:D479)</f>
        <v>0</v>
      </c>
      <c r="E473" s="84"/>
      <c r="F473" s="81">
        <f t="shared" si="63"/>
        <v>0</v>
      </c>
      <c r="G473" s="85">
        <f>SUM(G474:G479)</f>
        <v>0</v>
      </c>
    </row>
    <row r="474" spans="1:7" ht="20.25" hidden="1" customHeight="1">
      <c r="A474" s="19">
        <v>2060701</v>
      </c>
      <c r="B474" s="20" t="s">
        <v>358</v>
      </c>
      <c r="C474" s="86"/>
      <c r="D474" s="87"/>
      <c r="E474" s="87"/>
      <c r="F474" s="81">
        <f t="shared" si="63"/>
        <v>0</v>
      </c>
      <c r="G474" s="88"/>
    </row>
    <row r="475" spans="1:7" ht="20.25" hidden="1" customHeight="1">
      <c r="A475" s="19">
        <v>2060702</v>
      </c>
      <c r="B475" s="20" t="s">
        <v>385</v>
      </c>
      <c r="C475" s="86"/>
      <c r="D475" s="87"/>
      <c r="E475" s="87"/>
      <c r="F475" s="81">
        <f t="shared" si="63"/>
        <v>0</v>
      </c>
      <c r="G475" s="88"/>
    </row>
    <row r="476" spans="1:7" ht="20.25" hidden="1" customHeight="1">
      <c r="A476" s="19">
        <v>2060703</v>
      </c>
      <c r="B476" s="20" t="s">
        <v>386</v>
      </c>
      <c r="C476" s="86"/>
      <c r="D476" s="87"/>
      <c r="E476" s="87"/>
      <c r="F476" s="81">
        <f t="shared" si="63"/>
        <v>0</v>
      </c>
      <c r="G476" s="88"/>
    </row>
    <row r="477" spans="1:7" ht="20.25" hidden="1" customHeight="1">
      <c r="A477" s="19">
        <v>2060704</v>
      </c>
      <c r="B477" s="20" t="s">
        <v>387</v>
      </c>
      <c r="C477" s="86"/>
      <c r="D477" s="87"/>
      <c r="E477" s="87"/>
      <c r="F477" s="81">
        <f t="shared" si="63"/>
        <v>0</v>
      </c>
      <c r="G477" s="88"/>
    </row>
    <row r="478" spans="1:7" ht="20.25" hidden="1" customHeight="1">
      <c r="A478" s="19">
        <v>2060705</v>
      </c>
      <c r="B478" s="20" t="s">
        <v>388</v>
      </c>
      <c r="C478" s="86"/>
      <c r="D478" s="87"/>
      <c r="E478" s="87"/>
      <c r="F478" s="81">
        <f t="shared" si="63"/>
        <v>0</v>
      </c>
      <c r="G478" s="88"/>
    </row>
    <row r="479" spans="1:7" ht="20.25" hidden="1" customHeight="1">
      <c r="A479" s="19">
        <v>2060799</v>
      </c>
      <c r="B479" s="20" t="s">
        <v>389</v>
      </c>
      <c r="C479" s="86"/>
      <c r="D479" s="87"/>
      <c r="E479" s="87"/>
      <c r="F479" s="81">
        <f t="shared" si="63"/>
        <v>0</v>
      </c>
      <c r="G479" s="88"/>
    </row>
    <row r="480" spans="1:7" ht="20.25" hidden="1" customHeight="1">
      <c r="A480" s="21">
        <v>20608</v>
      </c>
      <c r="B480" s="21" t="s">
        <v>390</v>
      </c>
      <c r="C480" s="83">
        <f>SUM(C481:C483)</f>
        <v>0</v>
      </c>
      <c r="D480" s="84">
        <f>SUM(D481:D483)</f>
        <v>0</v>
      </c>
      <c r="E480" s="84"/>
      <c r="F480" s="81">
        <f t="shared" si="63"/>
        <v>0</v>
      </c>
      <c r="G480" s="85">
        <f>SUM(G481:G483)</f>
        <v>0</v>
      </c>
    </row>
    <row r="481" spans="1:7" ht="20.25" hidden="1" customHeight="1">
      <c r="A481" s="19">
        <v>2060801</v>
      </c>
      <c r="B481" s="20" t="s">
        <v>391</v>
      </c>
      <c r="C481" s="86"/>
      <c r="D481" s="87"/>
      <c r="E481" s="87"/>
      <c r="F481" s="81">
        <f t="shared" si="63"/>
        <v>0</v>
      </c>
      <c r="G481" s="88"/>
    </row>
    <row r="482" spans="1:7" ht="20.25" hidden="1" customHeight="1">
      <c r="A482" s="19">
        <v>2060802</v>
      </c>
      <c r="B482" s="20" t="s">
        <v>392</v>
      </c>
      <c r="C482" s="86"/>
      <c r="D482" s="87"/>
      <c r="E482" s="87"/>
      <c r="F482" s="81">
        <f t="shared" si="63"/>
        <v>0</v>
      </c>
      <c r="G482" s="88"/>
    </row>
    <row r="483" spans="1:7" ht="20.25" hidden="1" customHeight="1">
      <c r="A483" s="19">
        <v>2060899</v>
      </c>
      <c r="B483" s="20" t="s">
        <v>393</v>
      </c>
      <c r="C483" s="86"/>
      <c r="D483" s="87"/>
      <c r="E483" s="87"/>
      <c r="F483" s="81">
        <f t="shared" si="63"/>
        <v>0</v>
      </c>
      <c r="G483" s="88"/>
    </row>
    <row r="484" spans="1:7" ht="20.25" hidden="1" customHeight="1">
      <c r="A484" s="21">
        <v>20609</v>
      </c>
      <c r="B484" s="21" t="s">
        <v>394</v>
      </c>
      <c r="C484" s="83">
        <f>SUM(C485:C487)</f>
        <v>0</v>
      </c>
      <c r="D484" s="84">
        <f>SUM(D485:D487)</f>
        <v>0</v>
      </c>
      <c r="E484" s="84"/>
      <c r="F484" s="81">
        <f t="shared" si="63"/>
        <v>0</v>
      </c>
      <c r="G484" s="85">
        <f>SUM(G485:G487)</f>
        <v>0</v>
      </c>
    </row>
    <row r="485" spans="1:7" ht="20.25" hidden="1" customHeight="1">
      <c r="A485" s="19">
        <v>2060901</v>
      </c>
      <c r="B485" s="20" t="s">
        <v>395</v>
      </c>
      <c r="C485" s="86"/>
      <c r="D485" s="87"/>
      <c r="E485" s="87"/>
      <c r="F485" s="81">
        <f t="shared" si="63"/>
        <v>0</v>
      </c>
      <c r="G485" s="88"/>
    </row>
    <row r="486" spans="1:7" ht="20.25" hidden="1" customHeight="1">
      <c r="A486" s="19">
        <v>2060902</v>
      </c>
      <c r="B486" s="20" t="s">
        <v>396</v>
      </c>
      <c r="C486" s="86"/>
      <c r="D486" s="87"/>
      <c r="E486" s="87"/>
      <c r="F486" s="81">
        <f t="shared" si="63"/>
        <v>0</v>
      </c>
      <c r="G486" s="88"/>
    </row>
    <row r="487" spans="1:7" ht="20.25" hidden="1" customHeight="1">
      <c r="A487" s="19">
        <v>2060999</v>
      </c>
      <c r="B487" s="20" t="s">
        <v>397</v>
      </c>
      <c r="C487" s="86"/>
      <c r="D487" s="87"/>
      <c r="E487" s="87"/>
      <c r="F487" s="81">
        <f t="shared" si="63"/>
        <v>0</v>
      </c>
      <c r="G487" s="88"/>
    </row>
    <row r="488" spans="1:7" ht="20.25" hidden="1" customHeight="1">
      <c r="A488" s="21">
        <v>20699</v>
      </c>
      <c r="B488" s="21" t="s">
        <v>398</v>
      </c>
      <c r="C488" s="83">
        <f t="shared" ref="C488:D488" si="66">SUM(C489:C492)</f>
        <v>0</v>
      </c>
      <c r="D488" s="84">
        <f t="shared" si="66"/>
        <v>0</v>
      </c>
      <c r="E488" s="84"/>
      <c r="F488" s="81">
        <f t="shared" si="63"/>
        <v>0</v>
      </c>
      <c r="G488" s="85">
        <f>SUM(G489:G492)</f>
        <v>0</v>
      </c>
    </row>
    <row r="489" spans="1:7" ht="20.25" hidden="1" customHeight="1">
      <c r="A489" s="19">
        <v>2069901</v>
      </c>
      <c r="B489" s="20" t="s">
        <v>399</v>
      </c>
      <c r="C489" s="86"/>
      <c r="D489" s="87"/>
      <c r="E489" s="87"/>
      <c r="F489" s="81">
        <f t="shared" si="63"/>
        <v>0</v>
      </c>
      <c r="G489" s="88"/>
    </row>
    <row r="490" spans="1:7" ht="20.25" hidden="1" customHeight="1">
      <c r="A490" s="19">
        <v>2069902</v>
      </c>
      <c r="B490" s="20" t="s">
        <v>400</v>
      </c>
      <c r="C490" s="86"/>
      <c r="D490" s="87"/>
      <c r="E490" s="87"/>
      <c r="F490" s="81">
        <f t="shared" si="63"/>
        <v>0</v>
      </c>
      <c r="G490" s="88"/>
    </row>
    <row r="491" spans="1:7" ht="20.25" hidden="1" customHeight="1">
      <c r="A491" s="19">
        <v>2069903</v>
      </c>
      <c r="B491" s="20" t="s">
        <v>401</v>
      </c>
      <c r="C491" s="86"/>
      <c r="D491" s="87">
        <v>0</v>
      </c>
      <c r="E491" s="87"/>
      <c r="F491" s="81">
        <f t="shared" si="63"/>
        <v>0</v>
      </c>
      <c r="G491" s="88">
        <v>0</v>
      </c>
    </row>
    <row r="492" spans="1:7" ht="20.25" hidden="1" customHeight="1">
      <c r="A492" s="19">
        <v>2069999</v>
      </c>
      <c r="B492" s="20" t="s">
        <v>402</v>
      </c>
      <c r="C492" s="86"/>
      <c r="D492" s="87">
        <v>0</v>
      </c>
      <c r="E492" s="87"/>
      <c r="F492" s="81">
        <f t="shared" si="63"/>
        <v>0</v>
      </c>
      <c r="G492" s="88">
        <v>0</v>
      </c>
    </row>
    <row r="493" spans="1:7" s="25" customFormat="1" ht="20.25" customHeight="1">
      <c r="A493" s="21">
        <v>207</v>
      </c>
      <c r="B493" s="21" t="s">
        <v>403</v>
      </c>
      <c r="C493" s="83">
        <f t="shared" ref="C493:D493" si="67">C494+C510+C518+C529+C538+C546</f>
        <v>29</v>
      </c>
      <c r="D493" s="84">
        <f t="shared" si="67"/>
        <v>0</v>
      </c>
      <c r="E493" s="84"/>
      <c r="F493" s="81">
        <f t="shared" si="63"/>
        <v>0</v>
      </c>
      <c r="G493" s="85">
        <f>G494+G510+G518+G529+G538+G546</f>
        <v>29</v>
      </c>
    </row>
    <row r="494" spans="1:7" ht="20.25" customHeight="1">
      <c r="A494" s="21">
        <v>20701</v>
      </c>
      <c r="B494" s="21" t="s">
        <v>404</v>
      </c>
      <c r="C494" s="83">
        <f t="shared" ref="C494:D494" si="68">SUM(C495:C509)</f>
        <v>24</v>
      </c>
      <c r="D494" s="84">
        <f t="shared" si="68"/>
        <v>0</v>
      </c>
      <c r="E494" s="84"/>
      <c r="F494" s="81">
        <f t="shared" si="63"/>
        <v>0</v>
      </c>
      <c r="G494" s="85">
        <f>SUM(G495:G509)</f>
        <v>24</v>
      </c>
    </row>
    <row r="495" spans="1:7" ht="20.25" hidden="1" customHeight="1">
      <c r="A495" s="19">
        <v>2070101</v>
      </c>
      <c r="B495" s="20" t="s">
        <v>77</v>
      </c>
      <c r="C495" s="86"/>
      <c r="D495" s="87">
        <v>0</v>
      </c>
      <c r="E495" s="87"/>
      <c r="F495" s="81">
        <f t="shared" si="63"/>
        <v>0</v>
      </c>
      <c r="G495" s="88">
        <v>0</v>
      </c>
    </row>
    <row r="496" spans="1:7" ht="20.25" hidden="1" customHeight="1">
      <c r="A496" s="19">
        <v>2070102</v>
      </c>
      <c r="B496" s="20" t="s">
        <v>78</v>
      </c>
      <c r="C496" s="86"/>
      <c r="D496" s="87">
        <v>0</v>
      </c>
      <c r="E496" s="87"/>
      <c r="F496" s="81">
        <f t="shared" si="63"/>
        <v>0</v>
      </c>
      <c r="G496" s="88">
        <v>0</v>
      </c>
    </row>
    <row r="497" spans="1:7" ht="20.25" customHeight="1">
      <c r="A497" s="19">
        <v>2070103</v>
      </c>
      <c r="B497" s="20" t="s">
        <v>79</v>
      </c>
      <c r="C497" s="86">
        <v>24</v>
      </c>
      <c r="D497" s="87">
        <v>0</v>
      </c>
      <c r="E497" s="87"/>
      <c r="F497" s="81">
        <f t="shared" si="63"/>
        <v>0</v>
      </c>
      <c r="G497" s="88">
        <f t="shared" ref="G497" si="69">C497+F497</f>
        <v>24</v>
      </c>
    </row>
    <row r="498" spans="1:7" ht="20.25" hidden="1" customHeight="1">
      <c r="A498" s="19">
        <v>2070104</v>
      </c>
      <c r="B498" s="20" t="s">
        <v>405</v>
      </c>
      <c r="C498" s="86"/>
      <c r="D498" s="87">
        <v>0</v>
      </c>
      <c r="E498" s="87"/>
      <c r="F498" s="81">
        <f t="shared" si="63"/>
        <v>0</v>
      </c>
      <c r="G498" s="88">
        <v>0</v>
      </c>
    </row>
    <row r="499" spans="1:7" ht="20.25" hidden="1" customHeight="1">
      <c r="A499" s="19">
        <v>2070105</v>
      </c>
      <c r="B499" s="20" t="s">
        <v>406</v>
      </c>
      <c r="C499" s="86"/>
      <c r="D499" s="87">
        <v>0</v>
      </c>
      <c r="E499" s="87"/>
      <c r="F499" s="81">
        <f t="shared" si="63"/>
        <v>0</v>
      </c>
      <c r="G499" s="88">
        <v>0</v>
      </c>
    </row>
    <row r="500" spans="1:7" ht="20.25" hidden="1" customHeight="1">
      <c r="A500" s="19">
        <v>2070106</v>
      </c>
      <c r="B500" s="20" t="s">
        <v>407</v>
      </c>
      <c r="C500" s="86"/>
      <c r="D500" s="87">
        <v>0</v>
      </c>
      <c r="E500" s="87"/>
      <c r="F500" s="81">
        <f t="shared" si="63"/>
        <v>0</v>
      </c>
      <c r="G500" s="88">
        <v>0</v>
      </c>
    </row>
    <row r="501" spans="1:7" ht="20.25" hidden="1" customHeight="1">
      <c r="A501" s="19">
        <v>2070107</v>
      </c>
      <c r="B501" s="20" t="s">
        <v>408</v>
      </c>
      <c r="C501" s="86"/>
      <c r="D501" s="87">
        <v>0</v>
      </c>
      <c r="E501" s="87"/>
      <c r="F501" s="81">
        <f t="shared" si="63"/>
        <v>0</v>
      </c>
      <c r="G501" s="88">
        <v>0</v>
      </c>
    </row>
    <row r="502" spans="1:7" ht="20.25" hidden="1" customHeight="1">
      <c r="A502" s="19">
        <v>2070108</v>
      </c>
      <c r="B502" s="20" t="s">
        <v>409</v>
      </c>
      <c r="C502" s="86"/>
      <c r="D502" s="87">
        <v>0</v>
      </c>
      <c r="E502" s="87"/>
      <c r="F502" s="81">
        <f t="shared" si="63"/>
        <v>0</v>
      </c>
      <c r="G502" s="88">
        <v>0</v>
      </c>
    </row>
    <row r="503" spans="1:7" ht="20.25" hidden="1" customHeight="1">
      <c r="A503" s="19">
        <v>2070109</v>
      </c>
      <c r="B503" s="20" t="s">
        <v>410</v>
      </c>
      <c r="C503" s="86"/>
      <c r="D503" s="87">
        <v>0</v>
      </c>
      <c r="E503" s="87"/>
      <c r="F503" s="81">
        <f t="shared" si="63"/>
        <v>0</v>
      </c>
      <c r="G503" s="88">
        <v>0</v>
      </c>
    </row>
    <row r="504" spans="1:7" ht="20.25" hidden="1" customHeight="1">
      <c r="A504" s="19">
        <v>2070110</v>
      </c>
      <c r="B504" s="20" t="s">
        <v>411</v>
      </c>
      <c r="C504" s="86"/>
      <c r="D504" s="87">
        <v>0</v>
      </c>
      <c r="E504" s="87"/>
      <c r="F504" s="81">
        <f t="shared" si="63"/>
        <v>0</v>
      </c>
      <c r="G504" s="88">
        <v>0</v>
      </c>
    </row>
    <row r="505" spans="1:7" ht="20.25" hidden="1" customHeight="1">
      <c r="A505" s="19">
        <v>2070111</v>
      </c>
      <c r="B505" s="20" t="s">
        <v>412</v>
      </c>
      <c r="C505" s="86"/>
      <c r="D505" s="87">
        <v>0</v>
      </c>
      <c r="E505" s="87"/>
      <c r="F505" s="81">
        <f t="shared" si="63"/>
        <v>0</v>
      </c>
      <c r="G505" s="88">
        <v>0</v>
      </c>
    </row>
    <row r="506" spans="1:7" ht="20.25" hidden="1" customHeight="1">
      <c r="A506" s="19">
        <v>2070112</v>
      </c>
      <c r="B506" s="20" t="s">
        <v>413</v>
      </c>
      <c r="C506" s="86"/>
      <c r="D506" s="87">
        <v>0</v>
      </c>
      <c r="E506" s="87"/>
      <c r="F506" s="81">
        <f t="shared" si="63"/>
        <v>0</v>
      </c>
      <c r="G506" s="88">
        <v>0</v>
      </c>
    </row>
    <row r="507" spans="1:7" ht="20.25" hidden="1" customHeight="1">
      <c r="A507" s="19">
        <v>2070113</v>
      </c>
      <c r="B507" s="20" t="s">
        <v>414</v>
      </c>
      <c r="C507" s="86"/>
      <c r="D507" s="87">
        <v>0</v>
      </c>
      <c r="E507" s="87"/>
      <c r="F507" s="81">
        <f t="shared" si="63"/>
        <v>0</v>
      </c>
      <c r="G507" s="88">
        <v>0</v>
      </c>
    </row>
    <row r="508" spans="1:7" ht="20.25" hidden="1" customHeight="1">
      <c r="A508" s="19">
        <v>2070114</v>
      </c>
      <c r="B508" s="20" t="s">
        <v>415</v>
      </c>
      <c r="C508" s="86"/>
      <c r="D508" s="87">
        <v>0</v>
      </c>
      <c r="E508" s="87"/>
      <c r="F508" s="81">
        <f t="shared" si="63"/>
        <v>0</v>
      </c>
      <c r="G508" s="88">
        <v>0</v>
      </c>
    </row>
    <row r="509" spans="1:7" ht="20.25" hidden="1" customHeight="1">
      <c r="A509" s="19">
        <v>2070199</v>
      </c>
      <c r="B509" s="20" t="s">
        <v>416</v>
      </c>
      <c r="C509" s="86"/>
      <c r="D509" s="87">
        <v>0</v>
      </c>
      <c r="E509" s="87"/>
      <c r="F509" s="81">
        <f t="shared" si="63"/>
        <v>0</v>
      </c>
      <c r="G509" s="88">
        <v>0</v>
      </c>
    </row>
    <row r="510" spans="1:7" ht="20.25" hidden="1" customHeight="1">
      <c r="A510" s="21">
        <v>20702</v>
      </c>
      <c r="B510" s="21" t="s">
        <v>417</v>
      </c>
      <c r="C510" s="83">
        <f t="shared" ref="C510:D510" si="70">SUM(C511:C517)</f>
        <v>0</v>
      </c>
      <c r="D510" s="84">
        <f t="shared" si="70"/>
        <v>0</v>
      </c>
      <c r="E510" s="84"/>
      <c r="F510" s="81">
        <f t="shared" si="63"/>
        <v>0</v>
      </c>
      <c r="G510" s="85">
        <f>SUM(G511:G517)</f>
        <v>0</v>
      </c>
    </row>
    <row r="511" spans="1:7" ht="20.25" hidden="1" customHeight="1">
      <c r="A511" s="19">
        <v>2070201</v>
      </c>
      <c r="B511" s="20" t="s">
        <v>77</v>
      </c>
      <c r="C511" s="86"/>
      <c r="D511" s="87"/>
      <c r="E511" s="87"/>
      <c r="F511" s="81">
        <f t="shared" si="63"/>
        <v>0</v>
      </c>
      <c r="G511" s="88"/>
    </row>
    <row r="512" spans="1:7" ht="20.25" hidden="1" customHeight="1">
      <c r="A512" s="19">
        <v>2070202</v>
      </c>
      <c r="B512" s="20" t="s">
        <v>78</v>
      </c>
      <c r="C512" s="86"/>
      <c r="D512" s="87"/>
      <c r="E512" s="87"/>
      <c r="F512" s="81">
        <f t="shared" si="63"/>
        <v>0</v>
      </c>
      <c r="G512" s="88"/>
    </row>
    <row r="513" spans="1:7" ht="20.25" hidden="1" customHeight="1">
      <c r="A513" s="19">
        <v>2070203</v>
      </c>
      <c r="B513" s="20" t="s">
        <v>79</v>
      </c>
      <c r="C513" s="86"/>
      <c r="D513" s="87"/>
      <c r="E513" s="87"/>
      <c r="F513" s="81">
        <f t="shared" si="63"/>
        <v>0</v>
      </c>
      <c r="G513" s="88"/>
    </row>
    <row r="514" spans="1:7" ht="20.25" hidden="1" customHeight="1">
      <c r="A514" s="19">
        <v>2070204</v>
      </c>
      <c r="B514" s="20" t="s">
        <v>418</v>
      </c>
      <c r="C514" s="86"/>
      <c r="D514" s="87">
        <v>0</v>
      </c>
      <c r="E514" s="87"/>
      <c r="F514" s="81">
        <f t="shared" si="63"/>
        <v>0</v>
      </c>
      <c r="G514" s="88">
        <v>0</v>
      </c>
    </row>
    <row r="515" spans="1:7" ht="20.25" hidden="1" customHeight="1">
      <c r="A515" s="19">
        <v>2070205</v>
      </c>
      <c r="B515" s="20" t="s">
        <v>419</v>
      </c>
      <c r="C515" s="86"/>
      <c r="D515" s="87">
        <v>0</v>
      </c>
      <c r="E515" s="87"/>
      <c r="F515" s="81">
        <f t="shared" si="63"/>
        <v>0</v>
      </c>
      <c r="G515" s="88">
        <v>0</v>
      </c>
    </row>
    <row r="516" spans="1:7" ht="20.25" hidden="1" customHeight="1">
      <c r="A516" s="19">
        <v>2070206</v>
      </c>
      <c r="B516" s="20" t="s">
        <v>420</v>
      </c>
      <c r="C516" s="86"/>
      <c r="D516" s="87"/>
      <c r="E516" s="87"/>
      <c r="F516" s="81">
        <f t="shared" si="63"/>
        <v>0</v>
      </c>
      <c r="G516" s="88"/>
    </row>
    <row r="517" spans="1:7" ht="20.25" hidden="1" customHeight="1">
      <c r="A517" s="19">
        <v>2070299</v>
      </c>
      <c r="B517" s="20" t="s">
        <v>421</v>
      </c>
      <c r="C517" s="86"/>
      <c r="D517" s="87"/>
      <c r="E517" s="87"/>
      <c r="F517" s="81">
        <f t="shared" si="63"/>
        <v>0</v>
      </c>
      <c r="G517" s="88"/>
    </row>
    <row r="518" spans="1:7" ht="20.25" hidden="1" customHeight="1">
      <c r="A518" s="21">
        <v>20703</v>
      </c>
      <c r="B518" s="21" t="s">
        <v>422</v>
      </c>
      <c r="C518" s="83">
        <f t="shared" ref="C518:D518" si="71">SUM(C519:C528)</f>
        <v>0</v>
      </c>
      <c r="D518" s="84">
        <f t="shared" si="71"/>
        <v>0</v>
      </c>
      <c r="E518" s="84"/>
      <c r="F518" s="81">
        <f t="shared" si="63"/>
        <v>0</v>
      </c>
      <c r="G518" s="85">
        <f>SUM(G519:G528)</f>
        <v>0</v>
      </c>
    </row>
    <row r="519" spans="1:7" ht="20.25" hidden="1" customHeight="1">
      <c r="A519" s="19">
        <v>2070301</v>
      </c>
      <c r="B519" s="20" t="s">
        <v>77</v>
      </c>
      <c r="C519" s="86"/>
      <c r="D519" s="87">
        <v>0</v>
      </c>
      <c r="E519" s="87"/>
      <c r="F519" s="81">
        <f t="shared" si="63"/>
        <v>0</v>
      </c>
      <c r="G519" s="88">
        <v>0</v>
      </c>
    </row>
    <row r="520" spans="1:7" ht="20.25" hidden="1" customHeight="1">
      <c r="A520" s="19">
        <v>2070302</v>
      </c>
      <c r="B520" s="20" t="s">
        <v>78</v>
      </c>
      <c r="C520" s="86"/>
      <c r="D520" s="87">
        <v>0</v>
      </c>
      <c r="E520" s="87"/>
      <c r="F520" s="81">
        <f t="shared" ref="F520:F583" si="72">SUM(D520:E520)</f>
        <v>0</v>
      </c>
      <c r="G520" s="88">
        <v>0</v>
      </c>
    </row>
    <row r="521" spans="1:7" ht="20.25" hidden="1" customHeight="1">
      <c r="A521" s="19">
        <v>2070303</v>
      </c>
      <c r="B521" s="20" t="s">
        <v>79</v>
      </c>
      <c r="C521" s="86"/>
      <c r="D521" s="87">
        <v>0</v>
      </c>
      <c r="E521" s="87"/>
      <c r="F521" s="81">
        <f t="shared" si="72"/>
        <v>0</v>
      </c>
      <c r="G521" s="88">
        <v>0</v>
      </c>
    </row>
    <row r="522" spans="1:7" ht="20.25" hidden="1" customHeight="1">
      <c r="A522" s="19">
        <v>2070304</v>
      </c>
      <c r="B522" s="20" t="s">
        <v>423</v>
      </c>
      <c r="C522" s="86"/>
      <c r="D522" s="87">
        <v>0</v>
      </c>
      <c r="E522" s="87"/>
      <c r="F522" s="81">
        <f t="shared" si="72"/>
        <v>0</v>
      </c>
      <c r="G522" s="88">
        <v>0</v>
      </c>
    </row>
    <row r="523" spans="1:7" ht="20.25" hidden="1" customHeight="1">
      <c r="A523" s="19">
        <v>2070305</v>
      </c>
      <c r="B523" s="20" t="s">
        <v>424</v>
      </c>
      <c r="C523" s="86"/>
      <c r="D523" s="87">
        <v>0</v>
      </c>
      <c r="E523" s="87"/>
      <c r="F523" s="81">
        <f t="shared" si="72"/>
        <v>0</v>
      </c>
      <c r="G523" s="88">
        <v>0</v>
      </c>
    </row>
    <row r="524" spans="1:7" ht="20.25" hidden="1" customHeight="1">
      <c r="A524" s="19">
        <v>2070306</v>
      </c>
      <c r="B524" s="20" t="s">
        <v>425</v>
      </c>
      <c r="C524" s="86"/>
      <c r="D524" s="87">
        <v>0</v>
      </c>
      <c r="E524" s="87"/>
      <c r="F524" s="81">
        <f t="shared" si="72"/>
        <v>0</v>
      </c>
      <c r="G524" s="88">
        <v>0</v>
      </c>
    </row>
    <row r="525" spans="1:7" ht="20.25" hidden="1" customHeight="1">
      <c r="A525" s="19">
        <v>2070307</v>
      </c>
      <c r="B525" s="20" t="s">
        <v>426</v>
      </c>
      <c r="C525" s="86"/>
      <c r="D525" s="87">
        <v>0</v>
      </c>
      <c r="E525" s="87"/>
      <c r="F525" s="81">
        <f t="shared" si="72"/>
        <v>0</v>
      </c>
      <c r="G525" s="88">
        <v>0</v>
      </c>
    </row>
    <row r="526" spans="1:7" ht="20.25" hidden="1" customHeight="1">
      <c r="A526" s="19">
        <v>2070308</v>
      </c>
      <c r="B526" s="20" t="s">
        <v>427</v>
      </c>
      <c r="C526" s="86"/>
      <c r="D526" s="87">
        <v>0</v>
      </c>
      <c r="E526" s="87"/>
      <c r="F526" s="81">
        <f t="shared" si="72"/>
        <v>0</v>
      </c>
      <c r="G526" s="88">
        <v>0</v>
      </c>
    </row>
    <row r="527" spans="1:7" ht="20.25" hidden="1" customHeight="1">
      <c r="A527" s="19">
        <v>2070309</v>
      </c>
      <c r="B527" s="20" t="s">
        <v>428</v>
      </c>
      <c r="C527" s="86"/>
      <c r="D527" s="87"/>
      <c r="E527" s="87"/>
      <c r="F527" s="81">
        <f t="shared" si="72"/>
        <v>0</v>
      </c>
      <c r="G527" s="88"/>
    </row>
    <row r="528" spans="1:7" ht="20.25" hidden="1" customHeight="1">
      <c r="A528" s="19">
        <v>2070399</v>
      </c>
      <c r="B528" s="20" t="s">
        <v>429</v>
      </c>
      <c r="C528" s="86"/>
      <c r="D528" s="87"/>
      <c r="E528" s="87"/>
      <c r="F528" s="81">
        <f t="shared" si="72"/>
        <v>0</v>
      </c>
      <c r="G528" s="88"/>
    </row>
    <row r="529" spans="1:7" ht="20.25" hidden="1" customHeight="1">
      <c r="A529" s="21">
        <v>20706</v>
      </c>
      <c r="B529" s="21" t="s">
        <v>430</v>
      </c>
      <c r="C529" s="83">
        <f t="shared" ref="C529:D529" si="73">SUM(C530:C537)</f>
        <v>0</v>
      </c>
      <c r="D529" s="84">
        <f t="shared" si="73"/>
        <v>0</v>
      </c>
      <c r="E529" s="84"/>
      <c r="F529" s="81">
        <f t="shared" si="72"/>
        <v>0</v>
      </c>
      <c r="G529" s="85">
        <f>SUM(G530:G537)</f>
        <v>0</v>
      </c>
    </row>
    <row r="530" spans="1:7" ht="20.25" hidden="1" customHeight="1">
      <c r="A530" s="19">
        <v>2070601</v>
      </c>
      <c r="B530" s="20" t="s">
        <v>77</v>
      </c>
      <c r="C530" s="86"/>
      <c r="D530" s="87"/>
      <c r="E530" s="87"/>
      <c r="F530" s="81">
        <f t="shared" si="72"/>
        <v>0</v>
      </c>
      <c r="G530" s="88"/>
    </row>
    <row r="531" spans="1:7" ht="20.25" hidden="1" customHeight="1">
      <c r="A531" s="19">
        <v>2070602</v>
      </c>
      <c r="B531" s="20" t="s">
        <v>78</v>
      </c>
      <c r="C531" s="86"/>
      <c r="D531" s="87"/>
      <c r="E531" s="87"/>
      <c r="F531" s="81">
        <f t="shared" si="72"/>
        <v>0</v>
      </c>
      <c r="G531" s="88"/>
    </row>
    <row r="532" spans="1:7" ht="20.25" hidden="1" customHeight="1">
      <c r="A532" s="19">
        <v>2070603</v>
      </c>
      <c r="B532" s="20" t="s">
        <v>79</v>
      </c>
      <c r="C532" s="86"/>
      <c r="D532" s="87"/>
      <c r="E532" s="87"/>
      <c r="F532" s="81">
        <f t="shared" si="72"/>
        <v>0</v>
      </c>
      <c r="G532" s="88"/>
    </row>
    <row r="533" spans="1:7" ht="20.25" hidden="1" customHeight="1">
      <c r="A533" s="19">
        <v>2070604</v>
      </c>
      <c r="B533" s="20" t="s">
        <v>431</v>
      </c>
      <c r="C533" s="86"/>
      <c r="D533" s="87">
        <v>0</v>
      </c>
      <c r="E533" s="87"/>
      <c r="F533" s="81">
        <f t="shared" si="72"/>
        <v>0</v>
      </c>
      <c r="G533" s="88">
        <v>0</v>
      </c>
    </row>
    <row r="534" spans="1:7" ht="20.25" hidden="1" customHeight="1">
      <c r="A534" s="19">
        <v>2070605</v>
      </c>
      <c r="B534" s="20" t="s">
        <v>432</v>
      </c>
      <c r="C534" s="86"/>
      <c r="D534" s="87">
        <v>0</v>
      </c>
      <c r="E534" s="87"/>
      <c r="F534" s="81">
        <f t="shared" si="72"/>
        <v>0</v>
      </c>
      <c r="G534" s="88">
        <v>0</v>
      </c>
    </row>
    <row r="535" spans="1:7" ht="20.25" hidden="1" customHeight="1">
      <c r="A535" s="19">
        <v>2070606</v>
      </c>
      <c r="B535" s="20" t="s">
        <v>433</v>
      </c>
      <c r="C535" s="86"/>
      <c r="D535" s="87">
        <v>0</v>
      </c>
      <c r="E535" s="87"/>
      <c r="F535" s="81">
        <f t="shared" si="72"/>
        <v>0</v>
      </c>
      <c r="G535" s="88">
        <v>0</v>
      </c>
    </row>
    <row r="536" spans="1:7" ht="20.25" hidden="1" customHeight="1">
      <c r="A536" s="19">
        <v>2070607</v>
      </c>
      <c r="B536" s="20" t="s">
        <v>434</v>
      </c>
      <c r="C536" s="86"/>
      <c r="D536" s="87">
        <v>0</v>
      </c>
      <c r="E536" s="87"/>
      <c r="F536" s="81">
        <f t="shared" si="72"/>
        <v>0</v>
      </c>
      <c r="G536" s="88">
        <v>0</v>
      </c>
    </row>
    <row r="537" spans="1:7" ht="20.25" hidden="1" customHeight="1">
      <c r="A537" s="19">
        <v>2070699</v>
      </c>
      <c r="B537" s="20" t="s">
        <v>435</v>
      </c>
      <c r="C537" s="86"/>
      <c r="D537" s="87">
        <v>0</v>
      </c>
      <c r="E537" s="87"/>
      <c r="F537" s="81">
        <f t="shared" si="72"/>
        <v>0</v>
      </c>
      <c r="G537" s="88">
        <v>0</v>
      </c>
    </row>
    <row r="538" spans="1:7" ht="20.25" hidden="1" customHeight="1">
      <c r="A538" s="21">
        <v>20708</v>
      </c>
      <c r="B538" s="21" t="s">
        <v>436</v>
      </c>
      <c r="C538" s="83">
        <f t="shared" ref="C538:D538" si="74">SUM(C539:C545)</f>
        <v>0</v>
      </c>
      <c r="D538" s="84">
        <f t="shared" si="74"/>
        <v>0</v>
      </c>
      <c r="E538" s="84"/>
      <c r="F538" s="81">
        <f t="shared" si="72"/>
        <v>0</v>
      </c>
      <c r="G538" s="85">
        <f>SUM(G539:G545)</f>
        <v>0</v>
      </c>
    </row>
    <row r="539" spans="1:7" ht="20.25" hidden="1" customHeight="1">
      <c r="A539" s="19">
        <v>2070801</v>
      </c>
      <c r="B539" s="20" t="s">
        <v>77</v>
      </c>
      <c r="C539" s="86"/>
      <c r="D539" s="87"/>
      <c r="E539" s="87"/>
      <c r="F539" s="81">
        <f t="shared" si="72"/>
        <v>0</v>
      </c>
      <c r="G539" s="88"/>
    </row>
    <row r="540" spans="1:7" ht="20.25" hidden="1" customHeight="1">
      <c r="A540" s="19">
        <v>2070802</v>
      </c>
      <c r="B540" s="20" t="s">
        <v>78</v>
      </c>
      <c r="C540" s="86"/>
      <c r="D540" s="87"/>
      <c r="E540" s="87"/>
      <c r="F540" s="81">
        <f t="shared" si="72"/>
        <v>0</v>
      </c>
      <c r="G540" s="88"/>
    </row>
    <row r="541" spans="1:7" ht="20.25" hidden="1" customHeight="1">
      <c r="A541" s="19">
        <v>2070803</v>
      </c>
      <c r="B541" s="20" t="s">
        <v>79</v>
      </c>
      <c r="C541" s="86"/>
      <c r="D541" s="87"/>
      <c r="E541" s="87"/>
      <c r="F541" s="81">
        <f t="shared" si="72"/>
        <v>0</v>
      </c>
      <c r="G541" s="88"/>
    </row>
    <row r="542" spans="1:7" ht="20.25" hidden="1" customHeight="1">
      <c r="A542" s="19">
        <v>2070806</v>
      </c>
      <c r="B542" s="20" t="s">
        <v>437</v>
      </c>
      <c r="C542" s="86"/>
      <c r="D542" s="87"/>
      <c r="E542" s="87"/>
      <c r="F542" s="81">
        <f t="shared" si="72"/>
        <v>0</v>
      </c>
      <c r="G542" s="88"/>
    </row>
    <row r="543" spans="1:7" s="26" customFormat="1" ht="20.25" hidden="1" customHeight="1">
      <c r="A543" s="37">
        <v>2070807</v>
      </c>
      <c r="B543" s="38" t="s">
        <v>438</v>
      </c>
      <c r="C543" s="86"/>
      <c r="D543" s="87"/>
      <c r="E543" s="87"/>
      <c r="F543" s="81">
        <f t="shared" si="72"/>
        <v>0</v>
      </c>
      <c r="G543" s="88"/>
    </row>
    <row r="544" spans="1:7" ht="20.25" hidden="1" customHeight="1">
      <c r="A544" s="19">
        <v>2070808</v>
      </c>
      <c r="B544" s="20" t="s">
        <v>439</v>
      </c>
      <c r="C544" s="86"/>
      <c r="D544" s="87">
        <v>0</v>
      </c>
      <c r="E544" s="87"/>
      <c r="F544" s="81">
        <f t="shared" si="72"/>
        <v>0</v>
      </c>
      <c r="G544" s="88">
        <v>0</v>
      </c>
    </row>
    <row r="545" spans="1:7" ht="20.25" hidden="1" customHeight="1">
      <c r="A545" s="19">
        <v>2070899</v>
      </c>
      <c r="B545" s="20" t="s">
        <v>440</v>
      </c>
      <c r="C545" s="86"/>
      <c r="D545" s="87">
        <v>0</v>
      </c>
      <c r="E545" s="87"/>
      <c r="F545" s="81">
        <f t="shared" si="72"/>
        <v>0</v>
      </c>
      <c r="G545" s="88">
        <v>0</v>
      </c>
    </row>
    <row r="546" spans="1:7" ht="20.25" customHeight="1">
      <c r="A546" s="21">
        <v>20799</v>
      </c>
      <c r="B546" s="21" t="s">
        <v>441</v>
      </c>
      <c r="C546" s="83">
        <f t="shared" ref="C546:D546" si="75">SUM(C547:C549)</f>
        <v>5</v>
      </c>
      <c r="D546" s="84">
        <f t="shared" si="75"/>
        <v>0</v>
      </c>
      <c r="E546" s="84"/>
      <c r="F546" s="81">
        <f t="shared" si="72"/>
        <v>0</v>
      </c>
      <c r="G546" s="85">
        <f>SUM(G547:G549)</f>
        <v>5</v>
      </c>
    </row>
    <row r="547" spans="1:7" ht="20.25" hidden="1" customHeight="1">
      <c r="A547" s="19">
        <v>2079902</v>
      </c>
      <c r="B547" s="20" t="s">
        <v>442</v>
      </c>
      <c r="C547" s="86"/>
      <c r="D547" s="87">
        <v>0</v>
      </c>
      <c r="E547" s="87"/>
      <c r="F547" s="81">
        <f t="shared" si="72"/>
        <v>0</v>
      </c>
      <c r="G547" s="88">
        <v>0</v>
      </c>
    </row>
    <row r="548" spans="1:7" ht="20.25" hidden="1" customHeight="1">
      <c r="A548" s="19">
        <v>2079903</v>
      </c>
      <c r="B548" s="20" t="s">
        <v>443</v>
      </c>
      <c r="C548" s="86"/>
      <c r="D548" s="87"/>
      <c r="E548" s="87"/>
      <c r="F548" s="81">
        <f t="shared" si="72"/>
        <v>0</v>
      </c>
      <c r="G548" s="88"/>
    </row>
    <row r="549" spans="1:7" ht="20.25" customHeight="1">
      <c r="A549" s="19">
        <v>2079999</v>
      </c>
      <c r="B549" s="20" t="s">
        <v>444</v>
      </c>
      <c r="C549" s="86">
        <v>5</v>
      </c>
      <c r="D549" s="87">
        <v>0</v>
      </c>
      <c r="E549" s="87"/>
      <c r="F549" s="81">
        <f t="shared" si="72"/>
        <v>0</v>
      </c>
      <c r="G549" s="88">
        <f t="shared" ref="G549" si="76">C549+F549</f>
        <v>5</v>
      </c>
    </row>
    <row r="550" spans="1:7" s="25" customFormat="1" ht="20.25" customHeight="1">
      <c r="A550" s="21">
        <v>208</v>
      </c>
      <c r="B550" s="21" t="s">
        <v>445</v>
      </c>
      <c r="C550" s="83">
        <f t="shared" ref="C550:E550" si="77">C551+C570+C580+C599+C603+C613+C621+C628+C636+C645+C650+C653+C656+C659+C662+C665+C669+C673+C681+C684+C578</f>
        <v>3427</v>
      </c>
      <c r="D550" s="84">
        <f t="shared" si="77"/>
        <v>28</v>
      </c>
      <c r="E550" s="83">
        <f t="shared" si="77"/>
        <v>200.79999999999998</v>
      </c>
      <c r="F550" s="81">
        <f t="shared" si="72"/>
        <v>228.79999999999998</v>
      </c>
      <c r="G550" s="85">
        <f>G551+G570+G580+G599+G603+G613+G621+G628+G636+G645+G650+G653+G656+G659+G662+G665+G669+G673+G681+G684+G578</f>
        <v>3655.7999999999997</v>
      </c>
    </row>
    <row r="551" spans="1:7" ht="20.25" customHeight="1">
      <c r="A551" s="21">
        <v>20801</v>
      </c>
      <c r="B551" s="21" t="s">
        <v>446</v>
      </c>
      <c r="C551" s="83">
        <f t="shared" ref="C551:D551" si="78">SUM(C552:C569)</f>
        <v>44</v>
      </c>
      <c r="D551" s="84">
        <f t="shared" si="78"/>
        <v>0</v>
      </c>
      <c r="E551" s="84"/>
      <c r="F551" s="81">
        <f t="shared" si="72"/>
        <v>0</v>
      </c>
      <c r="G551" s="85">
        <f>SUM(G552:G569)</f>
        <v>44</v>
      </c>
    </row>
    <row r="552" spans="1:7" ht="20.25" hidden="1" customHeight="1">
      <c r="A552" s="19">
        <v>2080101</v>
      </c>
      <c r="B552" s="20" t="s">
        <v>77</v>
      </c>
      <c r="C552" s="86"/>
      <c r="D552" s="87">
        <v>0</v>
      </c>
      <c r="E552" s="87"/>
      <c r="F552" s="81">
        <f t="shared" si="72"/>
        <v>0</v>
      </c>
      <c r="G552" s="88">
        <v>0</v>
      </c>
    </row>
    <row r="553" spans="1:7" ht="20.25" hidden="1" customHeight="1">
      <c r="A553" s="19">
        <v>2080102</v>
      </c>
      <c r="B553" s="20" t="s">
        <v>78</v>
      </c>
      <c r="C553" s="86"/>
      <c r="D553" s="87">
        <v>0</v>
      </c>
      <c r="E553" s="87"/>
      <c r="F553" s="81">
        <f t="shared" si="72"/>
        <v>0</v>
      </c>
      <c r="G553" s="88">
        <v>0</v>
      </c>
    </row>
    <row r="554" spans="1:7" ht="20.25" hidden="1" customHeight="1">
      <c r="A554" s="19">
        <v>2080103</v>
      </c>
      <c r="B554" s="20" t="s">
        <v>79</v>
      </c>
      <c r="C554" s="86"/>
      <c r="D554" s="87">
        <v>0</v>
      </c>
      <c r="E554" s="87"/>
      <c r="F554" s="81">
        <f t="shared" si="72"/>
        <v>0</v>
      </c>
      <c r="G554" s="88">
        <v>0</v>
      </c>
    </row>
    <row r="555" spans="1:7" ht="20.25" hidden="1" customHeight="1">
      <c r="A555" s="19">
        <v>2080104</v>
      </c>
      <c r="B555" s="20" t="s">
        <v>447</v>
      </c>
      <c r="C555" s="86"/>
      <c r="D555" s="87">
        <v>0</v>
      </c>
      <c r="E555" s="87"/>
      <c r="F555" s="81">
        <f t="shared" si="72"/>
        <v>0</v>
      </c>
      <c r="G555" s="88">
        <v>0</v>
      </c>
    </row>
    <row r="556" spans="1:7" ht="20.25" hidden="1" customHeight="1">
      <c r="A556" s="19">
        <v>2080105</v>
      </c>
      <c r="B556" s="20" t="s">
        <v>448</v>
      </c>
      <c r="C556" s="86"/>
      <c r="D556" s="87"/>
      <c r="E556" s="87"/>
      <c r="F556" s="81">
        <f t="shared" si="72"/>
        <v>0</v>
      </c>
      <c r="G556" s="88"/>
    </row>
    <row r="557" spans="1:7" ht="20.25" customHeight="1">
      <c r="A557" s="19">
        <v>2080106</v>
      </c>
      <c r="B557" s="20" t="s">
        <v>449</v>
      </c>
      <c r="C557" s="86">
        <v>43</v>
      </c>
      <c r="D557" s="87">
        <v>0</v>
      </c>
      <c r="E557" s="87"/>
      <c r="F557" s="81">
        <f t="shared" si="72"/>
        <v>0</v>
      </c>
      <c r="G557" s="88">
        <f t="shared" ref="G557" si="79">C557+F557</f>
        <v>43</v>
      </c>
    </row>
    <row r="558" spans="1:7" ht="20.25" hidden="1" customHeight="1">
      <c r="A558" s="19">
        <v>2080107</v>
      </c>
      <c r="B558" s="20" t="s">
        <v>450</v>
      </c>
      <c r="C558" s="86"/>
      <c r="D558" s="87"/>
      <c r="E558" s="87"/>
      <c r="F558" s="81">
        <f t="shared" si="72"/>
        <v>0</v>
      </c>
      <c r="G558" s="88"/>
    </row>
    <row r="559" spans="1:7" ht="20.25" hidden="1" customHeight="1">
      <c r="A559" s="19">
        <v>2080108</v>
      </c>
      <c r="B559" s="20" t="s">
        <v>118</v>
      </c>
      <c r="C559" s="86"/>
      <c r="D559" s="87"/>
      <c r="E559" s="87"/>
      <c r="F559" s="81">
        <f t="shared" si="72"/>
        <v>0</v>
      </c>
      <c r="G559" s="88"/>
    </row>
    <row r="560" spans="1:7" ht="20.25" hidden="1" customHeight="1">
      <c r="A560" s="19">
        <v>2080109</v>
      </c>
      <c r="B560" s="20" t="s">
        <v>451</v>
      </c>
      <c r="C560" s="86"/>
      <c r="D560" s="87">
        <v>0</v>
      </c>
      <c r="E560" s="87"/>
      <c r="F560" s="81">
        <f t="shared" si="72"/>
        <v>0</v>
      </c>
      <c r="G560" s="88">
        <v>0</v>
      </c>
    </row>
    <row r="561" spans="1:7" ht="20.25" hidden="1" customHeight="1">
      <c r="A561" s="19">
        <v>2080110</v>
      </c>
      <c r="B561" s="20" t="s">
        <v>452</v>
      </c>
      <c r="C561" s="86"/>
      <c r="D561" s="87"/>
      <c r="E561" s="87"/>
      <c r="F561" s="81">
        <f t="shared" si="72"/>
        <v>0</v>
      </c>
      <c r="G561" s="88"/>
    </row>
    <row r="562" spans="1:7" ht="20.25" hidden="1" customHeight="1">
      <c r="A562" s="19">
        <v>2080111</v>
      </c>
      <c r="B562" s="20" t="s">
        <v>453</v>
      </c>
      <c r="C562" s="86"/>
      <c r="D562" s="87"/>
      <c r="E562" s="87"/>
      <c r="F562" s="81">
        <f t="shared" si="72"/>
        <v>0</v>
      </c>
      <c r="G562" s="88"/>
    </row>
    <row r="563" spans="1:7" ht="19.5" hidden="1" customHeight="1">
      <c r="A563" s="19">
        <v>2080112</v>
      </c>
      <c r="B563" s="20" t="s">
        <v>454</v>
      </c>
      <c r="C563" s="86"/>
      <c r="D563" s="87">
        <v>0</v>
      </c>
      <c r="E563" s="87"/>
      <c r="F563" s="81">
        <f t="shared" si="72"/>
        <v>0</v>
      </c>
      <c r="G563" s="88">
        <v>0</v>
      </c>
    </row>
    <row r="564" spans="1:7" ht="19.5" hidden="1" customHeight="1">
      <c r="A564" s="19">
        <v>2080113</v>
      </c>
      <c r="B564" s="20" t="s">
        <v>455</v>
      </c>
      <c r="C564" s="86"/>
      <c r="D564" s="87"/>
      <c r="E564" s="87"/>
      <c r="F564" s="81">
        <f t="shared" si="72"/>
        <v>0</v>
      </c>
      <c r="G564" s="88"/>
    </row>
    <row r="565" spans="1:7" ht="19.5" hidden="1" customHeight="1">
      <c r="A565" s="19">
        <v>2080114</v>
      </c>
      <c r="B565" s="20" t="s">
        <v>456</v>
      </c>
      <c r="C565" s="86"/>
      <c r="D565" s="87"/>
      <c r="E565" s="87"/>
      <c r="F565" s="81">
        <f t="shared" si="72"/>
        <v>0</v>
      </c>
      <c r="G565" s="88"/>
    </row>
    <row r="566" spans="1:7" ht="19.5" hidden="1" customHeight="1">
      <c r="A566" s="19">
        <v>2080115</v>
      </c>
      <c r="B566" s="20" t="s">
        <v>457</v>
      </c>
      <c r="C566" s="86"/>
      <c r="D566" s="87"/>
      <c r="E566" s="87"/>
      <c r="F566" s="81">
        <f t="shared" si="72"/>
        <v>0</v>
      </c>
      <c r="G566" s="88"/>
    </row>
    <row r="567" spans="1:7" ht="19.5" hidden="1" customHeight="1">
      <c r="A567" s="19">
        <v>2080116</v>
      </c>
      <c r="B567" s="20" t="s">
        <v>458</v>
      </c>
      <c r="C567" s="86"/>
      <c r="D567" s="87">
        <v>0</v>
      </c>
      <c r="E567" s="87"/>
      <c r="F567" s="81">
        <f t="shared" si="72"/>
        <v>0</v>
      </c>
      <c r="G567" s="88">
        <v>0</v>
      </c>
    </row>
    <row r="568" spans="1:7" ht="19.5" hidden="1" customHeight="1">
      <c r="A568" s="19">
        <v>2080150</v>
      </c>
      <c r="B568" s="20" t="s">
        <v>86</v>
      </c>
      <c r="C568" s="86"/>
      <c r="D568" s="87"/>
      <c r="E568" s="87"/>
      <c r="F568" s="81">
        <f t="shared" si="72"/>
        <v>0</v>
      </c>
      <c r="G568" s="88"/>
    </row>
    <row r="569" spans="1:7" ht="26.25" customHeight="1">
      <c r="A569" s="19">
        <v>2080199</v>
      </c>
      <c r="B569" s="20" t="s">
        <v>459</v>
      </c>
      <c r="C569" s="86">
        <v>1</v>
      </c>
      <c r="D569" s="87">
        <v>0</v>
      </c>
      <c r="E569" s="87"/>
      <c r="F569" s="81">
        <f t="shared" si="72"/>
        <v>0</v>
      </c>
      <c r="G569" s="88">
        <f t="shared" ref="G569" si="80">C569+F569</f>
        <v>1</v>
      </c>
    </row>
    <row r="570" spans="1:7" ht="20.25" customHeight="1">
      <c r="A570" s="21">
        <v>20802</v>
      </c>
      <c r="B570" s="21" t="s">
        <v>460</v>
      </c>
      <c r="C570" s="83">
        <f t="shared" ref="C570:D570" si="81">SUM(C571:C577)</f>
        <v>134</v>
      </c>
      <c r="D570" s="84">
        <f t="shared" si="81"/>
        <v>0</v>
      </c>
      <c r="E570" s="84"/>
      <c r="F570" s="81">
        <f t="shared" si="72"/>
        <v>0</v>
      </c>
      <c r="G570" s="85">
        <f>SUM(G571:G577)</f>
        <v>134</v>
      </c>
    </row>
    <row r="571" spans="1:7" ht="20.25" hidden="1" customHeight="1">
      <c r="A571" s="19">
        <v>2080201</v>
      </c>
      <c r="B571" s="20" t="s">
        <v>77</v>
      </c>
      <c r="C571" s="86"/>
      <c r="D571" s="87">
        <v>0</v>
      </c>
      <c r="E571" s="87"/>
      <c r="F571" s="81">
        <f t="shared" si="72"/>
        <v>0</v>
      </c>
      <c r="G571" s="88">
        <v>0</v>
      </c>
    </row>
    <row r="572" spans="1:7" ht="20.25" hidden="1" customHeight="1">
      <c r="A572" s="19">
        <v>2080202</v>
      </c>
      <c r="B572" s="20" t="s">
        <v>78</v>
      </c>
      <c r="C572" s="86"/>
      <c r="D572" s="87">
        <v>0</v>
      </c>
      <c r="E572" s="87"/>
      <c r="F572" s="81">
        <f t="shared" si="72"/>
        <v>0</v>
      </c>
      <c r="G572" s="88">
        <v>0</v>
      </c>
    </row>
    <row r="573" spans="1:7" ht="20.25" hidden="1" customHeight="1">
      <c r="A573" s="19">
        <v>2080203</v>
      </c>
      <c r="B573" s="20" t="s">
        <v>79</v>
      </c>
      <c r="C573" s="86"/>
      <c r="D573" s="87">
        <v>0</v>
      </c>
      <c r="E573" s="87"/>
      <c r="F573" s="81">
        <f t="shared" si="72"/>
        <v>0</v>
      </c>
      <c r="G573" s="88">
        <v>0</v>
      </c>
    </row>
    <row r="574" spans="1:7" ht="20.25" hidden="1" customHeight="1">
      <c r="A574" s="19">
        <v>2080206</v>
      </c>
      <c r="B574" s="20" t="s">
        <v>461</v>
      </c>
      <c r="C574" s="86"/>
      <c r="D574" s="87">
        <v>0</v>
      </c>
      <c r="E574" s="87"/>
      <c r="F574" s="81">
        <f t="shared" si="72"/>
        <v>0</v>
      </c>
      <c r="G574" s="88">
        <v>0</v>
      </c>
    </row>
    <row r="575" spans="1:7" ht="20.25" hidden="1" customHeight="1">
      <c r="A575" s="19">
        <v>2080207</v>
      </c>
      <c r="B575" s="20" t="s">
        <v>462</v>
      </c>
      <c r="C575" s="86"/>
      <c r="D575" s="87">
        <v>0</v>
      </c>
      <c r="E575" s="87"/>
      <c r="F575" s="81">
        <f t="shared" si="72"/>
        <v>0</v>
      </c>
      <c r="G575" s="88">
        <v>0</v>
      </c>
    </row>
    <row r="576" spans="1:7" ht="20.25" customHeight="1">
      <c r="A576" s="19">
        <v>2080208</v>
      </c>
      <c r="B576" s="20" t="s">
        <v>463</v>
      </c>
      <c r="C576" s="86">
        <v>36</v>
      </c>
      <c r="D576" s="87">
        <v>0</v>
      </c>
      <c r="E576" s="87"/>
      <c r="F576" s="81">
        <f t="shared" si="72"/>
        <v>0</v>
      </c>
      <c r="G576" s="88">
        <f t="shared" ref="G576:G577" si="82">C576+F576</f>
        <v>36</v>
      </c>
    </row>
    <row r="577" spans="1:7" ht="20.25" customHeight="1">
      <c r="A577" s="19">
        <v>2080299</v>
      </c>
      <c r="B577" s="20" t="s">
        <v>464</v>
      </c>
      <c r="C577" s="86">
        <v>98</v>
      </c>
      <c r="D577" s="87">
        <v>0</v>
      </c>
      <c r="E577" s="87"/>
      <c r="F577" s="81">
        <f t="shared" si="72"/>
        <v>0</v>
      </c>
      <c r="G577" s="88">
        <f t="shared" si="82"/>
        <v>98</v>
      </c>
    </row>
    <row r="578" spans="1:7" ht="20.25" hidden="1" customHeight="1">
      <c r="A578" s="19">
        <v>20804</v>
      </c>
      <c r="B578" s="21" t="s">
        <v>465</v>
      </c>
      <c r="C578" s="83">
        <f>C579</f>
        <v>0</v>
      </c>
      <c r="D578" s="84">
        <f>D579</f>
        <v>0</v>
      </c>
      <c r="E578" s="84"/>
      <c r="F578" s="81">
        <f t="shared" si="72"/>
        <v>0</v>
      </c>
      <c r="G578" s="85">
        <f>G579</f>
        <v>0</v>
      </c>
    </row>
    <row r="579" spans="1:7" ht="20.25" hidden="1" customHeight="1">
      <c r="A579" s="19">
        <v>2080402</v>
      </c>
      <c r="B579" s="20" t="s">
        <v>466</v>
      </c>
      <c r="C579" s="86"/>
      <c r="D579" s="87"/>
      <c r="E579" s="87"/>
      <c r="F579" s="81">
        <f t="shared" si="72"/>
        <v>0</v>
      </c>
      <c r="G579" s="88"/>
    </row>
    <row r="580" spans="1:7" ht="20.25" customHeight="1">
      <c r="A580" s="21">
        <v>20805</v>
      </c>
      <c r="B580" s="21" t="s">
        <v>467</v>
      </c>
      <c r="C580" s="83">
        <f t="shared" ref="C580:G580" si="83">C581+C582+C585+C586+C591+C596+C598+C597</f>
        <v>1338</v>
      </c>
      <c r="D580" s="84">
        <f t="shared" si="83"/>
        <v>28</v>
      </c>
      <c r="E580" s="83">
        <f t="shared" si="83"/>
        <v>98</v>
      </c>
      <c r="F580" s="81">
        <f t="shared" si="72"/>
        <v>126</v>
      </c>
      <c r="G580" s="85">
        <f t="shared" si="83"/>
        <v>1464</v>
      </c>
    </row>
    <row r="581" spans="1:7" ht="20.25" customHeight="1">
      <c r="A581" s="19">
        <v>2080501</v>
      </c>
      <c r="B581" s="20" t="s">
        <v>468</v>
      </c>
      <c r="C581" s="86">
        <v>82</v>
      </c>
      <c r="D581" s="87">
        <v>15</v>
      </c>
      <c r="E581" s="87"/>
      <c r="F581" s="81">
        <f t="shared" si="72"/>
        <v>15</v>
      </c>
      <c r="G581" s="88">
        <f t="shared" ref="G581:G598" si="84">C581+F581</f>
        <v>97</v>
      </c>
    </row>
    <row r="582" spans="1:7" ht="20.25" customHeight="1">
      <c r="A582" s="19">
        <v>2080502</v>
      </c>
      <c r="B582" s="20" t="s">
        <v>469</v>
      </c>
      <c r="C582" s="86">
        <v>509</v>
      </c>
      <c r="D582" s="87">
        <v>13</v>
      </c>
      <c r="E582" s="87"/>
      <c r="F582" s="81">
        <f t="shared" si="72"/>
        <v>13</v>
      </c>
      <c r="G582" s="88">
        <f t="shared" si="84"/>
        <v>522</v>
      </c>
    </row>
    <row r="583" spans="1:7" ht="20.25" hidden="1" customHeight="1">
      <c r="A583" s="19">
        <v>208050201</v>
      </c>
      <c r="B583" s="20" t="s">
        <v>470</v>
      </c>
      <c r="C583" s="86"/>
      <c r="D583" s="87"/>
      <c r="E583" s="87"/>
      <c r="F583" s="81">
        <f t="shared" si="72"/>
        <v>0</v>
      </c>
      <c r="G583" s="88">
        <f t="shared" si="84"/>
        <v>0</v>
      </c>
    </row>
    <row r="584" spans="1:7" ht="20.25" hidden="1" customHeight="1">
      <c r="A584" s="19">
        <v>208050202</v>
      </c>
      <c r="B584" s="20" t="s">
        <v>471</v>
      </c>
      <c r="C584" s="86"/>
      <c r="D584" s="87"/>
      <c r="E584" s="87"/>
      <c r="F584" s="81">
        <f t="shared" ref="F584:F647" si="85">SUM(D584:E584)</f>
        <v>0</v>
      </c>
      <c r="G584" s="88">
        <f t="shared" si="84"/>
        <v>0</v>
      </c>
    </row>
    <row r="585" spans="1:7" ht="20.25" hidden="1" customHeight="1">
      <c r="A585" s="19">
        <v>2080503</v>
      </c>
      <c r="B585" s="20" t="s">
        <v>472</v>
      </c>
      <c r="C585" s="86"/>
      <c r="D585" s="87">
        <v>0</v>
      </c>
      <c r="E585" s="87"/>
      <c r="F585" s="81">
        <f t="shared" si="85"/>
        <v>0</v>
      </c>
      <c r="G585" s="88">
        <f t="shared" si="84"/>
        <v>0</v>
      </c>
    </row>
    <row r="586" spans="1:7" ht="30" customHeight="1">
      <c r="A586" s="19">
        <v>2080505</v>
      </c>
      <c r="B586" s="20" t="s">
        <v>473</v>
      </c>
      <c r="C586" s="86">
        <v>534</v>
      </c>
      <c r="D586" s="87">
        <v>0</v>
      </c>
      <c r="E586" s="87">
        <v>8</v>
      </c>
      <c r="F586" s="81">
        <f t="shared" si="85"/>
        <v>8</v>
      </c>
      <c r="G586" s="88">
        <f t="shared" si="84"/>
        <v>542</v>
      </c>
    </row>
    <row r="587" spans="1:7" ht="20.25" hidden="1" customHeight="1">
      <c r="A587" s="19">
        <v>208050501</v>
      </c>
      <c r="B587" s="20" t="s">
        <v>474</v>
      </c>
      <c r="C587" s="86"/>
      <c r="D587" s="87"/>
      <c r="E587" s="87"/>
      <c r="F587" s="81">
        <f t="shared" si="85"/>
        <v>0</v>
      </c>
      <c r="G587" s="88">
        <f t="shared" si="84"/>
        <v>0</v>
      </c>
    </row>
    <row r="588" spans="1:7" ht="20.25" hidden="1" customHeight="1">
      <c r="A588" s="19">
        <v>208050502</v>
      </c>
      <c r="B588" s="20" t="s">
        <v>475</v>
      </c>
      <c r="C588" s="86"/>
      <c r="D588" s="87"/>
      <c r="E588" s="87"/>
      <c r="F588" s="81">
        <f t="shared" si="85"/>
        <v>0</v>
      </c>
      <c r="G588" s="88">
        <f t="shared" si="84"/>
        <v>0</v>
      </c>
    </row>
    <row r="589" spans="1:7" ht="20.25" hidden="1" customHeight="1">
      <c r="A589" s="19">
        <v>20805050201</v>
      </c>
      <c r="B589" s="20" t="s">
        <v>476</v>
      </c>
      <c r="C589" s="86"/>
      <c r="D589" s="87"/>
      <c r="E589" s="87"/>
      <c r="F589" s="81">
        <f t="shared" si="85"/>
        <v>0</v>
      </c>
      <c r="G589" s="88">
        <f t="shared" si="84"/>
        <v>0</v>
      </c>
    </row>
    <row r="590" spans="1:7" ht="20.25" hidden="1" customHeight="1">
      <c r="A590" s="19">
        <v>20805050202</v>
      </c>
      <c r="B590" s="20" t="s">
        <v>477</v>
      </c>
      <c r="C590" s="86"/>
      <c r="D590" s="87"/>
      <c r="E590" s="87"/>
      <c r="F590" s="81">
        <f t="shared" si="85"/>
        <v>0</v>
      </c>
      <c r="G590" s="88">
        <f t="shared" si="84"/>
        <v>0</v>
      </c>
    </row>
    <row r="591" spans="1:7" ht="20.25" customHeight="1">
      <c r="A591" s="19">
        <v>2080506</v>
      </c>
      <c r="B591" s="20" t="s">
        <v>478</v>
      </c>
      <c r="C591" s="86">
        <v>213</v>
      </c>
      <c r="D591" s="87">
        <v>0</v>
      </c>
      <c r="E591" s="87">
        <v>90</v>
      </c>
      <c r="F591" s="81">
        <f t="shared" si="85"/>
        <v>90</v>
      </c>
      <c r="G591" s="88">
        <f t="shared" si="84"/>
        <v>303</v>
      </c>
    </row>
    <row r="592" spans="1:7" ht="20.25" hidden="1" customHeight="1">
      <c r="A592" s="19">
        <v>208050601</v>
      </c>
      <c r="B592" s="20" t="s">
        <v>479</v>
      </c>
      <c r="C592" s="86"/>
      <c r="D592" s="87"/>
      <c r="E592" s="87"/>
      <c r="F592" s="81">
        <f t="shared" si="85"/>
        <v>0</v>
      </c>
      <c r="G592" s="88">
        <f t="shared" si="84"/>
        <v>0</v>
      </c>
    </row>
    <row r="593" spans="1:7" ht="20.25" hidden="1" customHeight="1">
      <c r="A593" s="19">
        <v>208050602</v>
      </c>
      <c r="B593" s="20" t="s">
        <v>480</v>
      </c>
      <c r="C593" s="86"/>
      <c r="D593" s="87"/>
      <c r="E593" s="87"/>
      <c r="F593" s="81">
        <f t="shared" si="85"/>
        <v>0</v>
      </c>
      <c r="G593" s="88">
        <f t="shared" si="84"/>
        <v>0</v>
      </c>
    </row>
    <row r="594" spans="1:7" ht="20.25" hidden="1" customHeight="1">
      <c r="A594" s="19">
        <v>20805060201</v>
      </c>
      <c r="B594" s="20" t="s">
        <v>481</v>
      </c>
      <c r="C594" s="86"/>
      <c r="D594" s="87"/>
      <c r="E594" s="87"/>
      <c r="F594" s="81">
        <f t="shared" si="85"/>
        <v>0</v>
      </c>
      <c r="G594" s="88">
        <f t="shared" si="84"/>
        <v>0</v>
      </c>
    </row>
    <row r="595" spans="1:7" ht="20.25" hidden="1" customHeight="1">
      <c r="A595" s="19">
        <v>20805060202</v>
      </c>
      <c r="B595" s="20" t="s">
        <v>482</v>
      </c>
      <c r="C595" s="86"/>
      <c r="D595" s="87"/>
      <c r="E595" s="87"/>
      <c r="F595" s="81">
        <f t="shared" si="85"/>
        <v>0</v>
      </c>
      <c r="G595" s="88">
        <f t="shared" si="84"/>
        <v>0</v>
      </c>
    </row>
    <row r="596" spans="1:7" ht="30" hidden="1" customHeight="1">
      <c r="A596" s="19">
        <v>2080507</v>
      </c>
      <c r="B596" s="20" t="s">
        <v>483</v>
      </c>
      <c r="C596" s="86"/>
      <c r="D596" s="87">
        <v>0</v>
      </c>
      <c r="E596" s="87"/>
      <c r="F596" s="81">
        <f t="shared" si="85"/>
        <v>0</v>
      </c>
      <c r="G596" s="88">
        <f t="shared" si="84"/>
        <v>0</v>
      </c>
    </row>
    <row r="597" spans="1:7" ht="20.25" hidden="1" customHeight="1">
      <c r="A597" s="19">
        <v>2080508</v>
      </c>
      <c r="B597" s="20" t="s">
        <v>484</v>
      </c>
      <c r="C597" s="86"/>
      <c r="D597" s="87">
        <v>0</v>
      </c>
      <c r="E597" s="87"/>
      <c r="F597" s="81">
        <f t="shared" si="85"/>
        <v>0</v>
      </c>
      <c r="G597" s="88">
        <f t="shared" si="84"/>
        <v>0</v>
      </c>
    </row>
    <row r="598" spans="1:7" ht="20.25" hidden="1" customHeight="1">
      <c r="A598" s="19">
        <v>2080599</v>
      </c>
      <c r="B598" s="20" t="s">
        <v>485</v>
      </c>
      <c r="C598" s="86"/>
      <c r="D598" s="87">
        <v>0</v>
      </c>
      <c r="E598" s="87"/>
      <c r="F598" s="81">
        <f t="shared" si="85"/>
        <v>0</v>
      </c>
      <c r="G598" s="88">
        <f t="shared" si="84"/>
        <v>0</v>
      </c>
    </row>
    <row r="599" spans="1:7" ht="20.25" hidden="1" customHeight="1">
      <c r="A599" s="21">
        <v>20806</v>
      </c>
      <c r="B599" s="21" t="s">
        <v>486</v>
      </c>
      <c r="C599" s="83">
        <f>SUM(C600:C602)</f>
        <v>0</v>
      </c>
      <c r="D599" s="84">
        <f>SUM(D600:D602)</f>
        <v>0</v>
      </c>
      <c r="E599" s="84"/>
      <c r="F599" s="81">
        <f t="shared" si="85"/>
        <v>0</v>
      </c>
      <c r="G599" s="85">
        <f>SUM(G600:G602)</f>
        <v>0</v>
      </c>
    </row>
    <row r="600" spans="1:7" ht="20.25" hidden="1" customHeight="1">
      <c r="A600" s="19">
        <v>2080601</v>
      </c>
      <c r="B600" s="20" t="s">
        <v>487</v>
      </c>
      <c r="C600" s="86"/>
      <c r="D600" s="87"/>
      <c r="E600" s="87"/>
      <c r="F600" s="81">
        <f t="shared" si="85"/>
        <v>0</v>
      </c>
      <c r="G600" s="88"/>
    </row>
    <row r="601" spans="1:7" ht="20.25" hidden="1" customHeight="1">
      <c r="A601" s="19">
        <v>2080602</v>
      </c>
      <c r="B601" s="20" t="s">
        <v>488</v>
      </c>
      <c r="C601" s="86"/>
      <c r="D601" s="87"/>
      <c r="E601" s="87"/>
      <c r="F601" s="81">
        <f t="shared" si="85"/>
        <v>0</v>
      </c>
      <c r="G601" s="88"/>
    </row>
    <row r="602" spans="1:7" ht="20.25" hidden="1" customHeight="1">
      <c r="A602" s="19">
        <v>2080699</v>
      </c>
      <c r="B602" s="20" t="s">
        <v>489</v>
      </c>
      <c r="C602" s="86"/>
      <c r="D602" s="87"/>
      <c r="E602" s="87"/>
      <c r="F602" s="81">
        <f t="shared" si="85"/>
        <v>0</v>
      </c>
      <c r="G602" s="88"/>
    </row>
    <row r="603" spans="1:7" ht="20.25" customHeight="1">
      <c r="A603" s="21">
        <v>20807</v>
      </c>
      <c r="B603" s="21" t="s">
        <v>490</v>
      </c>
      <c r="C603" s="83">
        <f t="shared" ref="C603:D603" si="86">SUM(C604:C612)</f>
        <v>1</v>
      </c>
      <c r="D603" s="84">
        <f t="shared" si="86"/>
        <v>0</v>
      </c>
      <c r="E603" s="84"/>
      <c r="F603" s="81">
        <f t="shared" si="85"/>
        <v>0</v>
      </c>
      <c r="G603" s="85">
        <f>SUM(G604:G612)</f>
        <v>1</v>
      </c>
    </row>
    <row r="604" spans="1:7" ht="20.25" hidden="1" customHeight="1">
      <c r="A604" s="19">
        <v>2080701</v>
      </c>
      <c r="B604" s="20" t="s">
        <v>491</v>
      </c>
      <c r="C604" s="86"/>
      <c r="D604" s="87"/>
      <c r="E604" s="87"/>
      <c r="F604" s="81">
        <f t="shared" si="85"/>
        <v>0</v>
      </c>
      <c r="G604" s="88"/>
    </row>
    <row r="605" spans="1:7" ht="20.25" hidden="1" customHeight="1">
      <c r="A605" s="19">
        <v>2080702</v>
      </c>
      <c r="B605" s="20" t="s">
        <v>492</v>
      </c>
      <c r="C605" s="86"/>
      <c r="D605" s="87"/>
      <c r="E605" s="87"/>
      <c r="F605" s="81">
        <f t="shared" si="85"/>
        <v>0</v>
      </c>
      <c r="G605" s="88"/>
    </row>
    <row r="606" spans="1:7" ht="20.25" customHeight="1">
      <c r="A606" s="19">
        <v>2080704</v>
      </c>
      <c r="B606" s="20" t="s">
        <v>493</v>
      </c>
      <c r="C606" s="86">
        <v>1</v>
      </c>
      <c r="D606" s="87">
        <v>0</v>
      </c>
      <c r="E606" s="87"/>
      <c r="F606" s="81">
        <f t="shared" si="85"/>
        <v>0</v>
      </c>
      <c r="G606" s="88">
        <f t="shared" ref="G606" si="87">C606+F606</f>
        <v>1</v>
      </c>
    </row>
    <row r="607" spans="1:7" ht="20.25" hidden="1" customHeight="1">
      <c r="A607" s="19">
        <v>2080705</v>
      </c>
      <c r="B607" s="20" t="s">
        <v>494</v>
      </c>
      <c r="C607" s="86"/>
      <c r="D607" s="87"/>
      <c r="E607" s="87"/>
      <c r="F607" s="81">
        <f t="shared" si="85"/>
        <v>0</v>
      </c>
      <c r="G607" s="88"/>
    </row>
    <row r="608" spans="1:7" ht="20.25" hidden="1" customHeight="1">
      <c r="A608" s="19">
        <v>2080709</v>
      </c>
      <c r="B608" s="20" t="s">
        <v>495</v>
      </c>
      <c r="C608" s="86"/>
      <c r="D608" s="87"/>
      <c r="E608" s="87"/>
      <c r="F608" s="81">
        <f t="shared" si="85"/>
        <v>0</v>
      </c>
      <c r="G608" s="88"/>
    </row>
    <row r="609" spans="1:7" ht="20.25" hidden="1" customHeight="1">
      <c r="A609" s="19">
        <v>2080711</v>
      </c>
      <c r="B609" s="20" t="s">
        <v>496</v>
      </c>
      <c r="C609" s="86"/>
      <c r="D609" s="87"/>
      <c r="E609" s="87"/>
      <c r="F609" s="81">
        <f t="shared" si="85"/>
        <v>0</v>
      </c>
      <c r="G609" s="88"/>
    </row>
    <row r="610" spans="1:7" ht="20.25" hidden="1" customHeight="1">
      <c r="A610" s="19">
        <v>2080712</v>
      </c>
      <c r="B610" s="20" t="s">
        <v>497</v>
      </c>
      <c r="C610" s="86"/>
      <c r="D610" s="87"/>
      <c r="E610" s="87"/>
      <c r="F610" s="81">
        <f t="shared" si="85"/>
        <v>0</v>
      </c>
      <c r="G610" s="88"/>
    </row>
    <row r="611" spans="1:7" ht="20.25" hidden="1" customHeight="1">
      <c r="A611" s="19">
        <v>2080713</v>
      </c>
      <c r="B611" s="20" t="s">
        <v>498</v>
      </c>
      <c r="C611" s="86"/>
      <c r="D611" s="87"/>
      <c r="E611" s="87"/>
      <c r="F611" s="81">
        <f t="shared" si="85"/>
        <v>0</v>
      </c>
      <c r="G611" s="88"/>
    </row>
    <row r="612" spans="1:7" ht="20.25" hidden="1" customHeight="1">
      <c r="A612" s="19">
        <v>2080799</v>
      </c>
      <c r="B612" s="20" t="s">
        <v>499</v>
      </c>
      <c r="C612" s="86"/>
      <c r="D612" s="87">
        <v>0</v>
      </c>
      <c r="E612" s="87"/>
      <c r="F612" s="81">
        <f t="shared" si="85"/>
        <v>0</v>
      </c>
      <c r="G612" s="88">
        <v>0</v>
      </c>
    </row>
    <row r="613" spans="1:7" ht="20.25" customHeight="1">
      <c r="A613" s="21">
        <v>20808</v>
      </c>
      <c r="B613" s="21" t="s">
        <v>500</v>
      </c>
      <c r="C613" s="83">
        <f t="shared" ref="C613:E613" si="88">SUM(C614:C620)</f>
        <v>185</v>
      </c>
      <c r="D613" s="84">
        <f t="shared" si="88"/>
        <v>0</v>
      </c>
      <c r="E613" s="83">
        <f t="shared" si="88"/>
        <v>20.7</v>
      </c>
      <c r="F613" s="81">
        <f t="shared" si="85"/>
        <v>20.7</v>
      </c>
      <c r="G613" s="85">
        <f>SUM(G614:G620)</f>
        <v>205.7</v>
      </c>
    </row>
    <row r="614" spans="1:7" ht="20.25" customHeight="1">
      <c r="A614" s="19">
        <v>2080801</v>
      </c>
      <c r="B614" s="20" t="s">
        <v>501</v>
      </c>
      <c r="C614" s="86">
        <v>2</v>
      </c>
      <c r="D614" s="87">
        <v>0</v>
      </c>
      <c r="E614" s="87"/>
      <c r="F614" s="81">
        <f t="shared" si="85"/>
        <v>0</v>
      </c>
      <c r="G614" s="88">
        <f t="shared" ref="G614:G620" si="89">C614+F614</f>
        <v>2</v>
      </c>
    </row>
    <row r="615" spans="1:7" ht="20.25" customHeight="1">
      <c r="A615" s="19">
        <v>2080802</v>
      </c>
      <c r="B615" s="20" t="s">
        <v>502</v>
      </c>
      <c r="C615" s="86">
        <v>3</v>
      </c>
      <c r="D615" s="87">
        <v>0</v>
      </c>
      <c r="E615" s="87"/>
      <c r="F615" s="81">
        <f t="shared" si="85"/>
        <v>0</v>
      </c>
      <c r="G615" s="88">
        <f t="shared" si="89"/>
        <v>3</v>
      </c>
    </row>
    <row r="616" spans="1:7" ht="20.25" customHeight="1">
      <c r="A616" s="19">
        <v>2080803</v>
      </c>
      <c r="B616" s="20" t="s">
        <v>503</v>
      </c>
      <c r="C616" s="86">
        <v>11</v>
      </c>
      <c r="D616" s="87">
        <v>0</v>
      </c>
      <c r="E616" s="87"/>
      <c r="F616" s="81">
        <f t="shared" si="85"/>
        <v>0</v>
      </c>
      <c r="G616" s="88">
        <f t="shared" si="89"/>
        <v>11</v>
      </c>
    </row>
    <row r="617" spans="1:7" ht="20.25" hidden="1" customHeight="1">
      <c r="A617" s="19">
        <v>2080804</v>
      </c>
      <c r="B617" s="20" t="s">
        <v>504</v>
      </c>
      <c r="C617" s="86"/>
      <c r="D617" s="87">
        <v>0</v>
      </c>
      <c r="E617" s="87"/>
      <c r="F617" s="81">
        <f t="shared" si="85"/>
        <v>0</v>
      </c>
      <c r="G617" s="88">
        <f t="shared" si="89"/>
        <v>0</v>
      </c>
    </row>
    <row r="618" spans="1:7" ht="20.25" customHeight="1">
      <c r="A618" s="19">
        <v>2080805</v>
      </c>
      <c r="B618" s="20" t="s">
        <v>505</v>
      </c>
      <c r="C618" s="86">
        <v>78</v>
      </c>
      <c r="D618" s="87">
        <v>0</v>
      </c>
      <c r="E618" s="87"/>
      <c r="F618" s="81">
        <f t="shared" si="85"/>
        <v>0</v>
      </c>
      <c r="G618" s="88">
        <f t="shared" si="89"/>
        <v>78</v>
      </c>
    </row>
    <row r="619" spans="1:7" ht="20.25" customHeight="1">
      <c r="A619" s="19">
        <v>2080806</v>
      </c>
      <c r="B619" s="20" t="s">
        <v>506</v>
      </c>
      <c r="C619" s="86">
        <v>13</v>
      </c>
      <c r="D619" s="87">
        <v>0</v>
      </c>
      <c r="E619" s="87"/>
      <c r="F619" s="81">
        <f t="shared" si="85"/>
        <v>0</v>
      </c>
      <c r="G619" s="88">
        <f t="shared" si="89"/>
        <v>13</v>
      </c>
    </row>
    <row r="620" spans="1:7" ht="20.25" customHeight="1">
      <c r="A620" s="19">
        <v>2080899</v>
      </c>
      <c r="B620" s="20" t="s">
        <v>507</v>
      </c>
      <c r="C620" s="86">
        <v>78</v>
      </c>
      <c r="D620" s="87">
        <v>0</v>
      </c>
      <c r="E620" s="87">
        <v>20.7</v>
      </c>
      <c r="F620" s="81">
        <f t="shared" si="85"/>
        <v>20.7</v>
      </c>
      <c r="G620" s="88">
        <f t="shared" si="89"/>
        <v>98.7</v>
      </c>
    </row>
    <row r="621" spans="1:7" ht="20.25" customHeight="1">
      <c r="A621" s="21">
        <v>20809</v>
      </c>
      <c r="B621" s="21" t="s">
        <v>508</v>
      </c>
      <c r="C621" s="83">
        <f t="shared" ref="C621:D621" si="90">SUM(C622:C627)</f>
        <v>97</v>
      </c>
      <c r="D621" s="84">
        <f t="shared" si="90"/>
        <v>0</v>
      </c>
      <c r="E621" s="84"/>
      <c r="F621" s="81">
        <f t="shared" si="85"/>
        <v>0</v>
      </c>
      <c r="G621" s="85">
        <f>SUM(G622:G627)</f>
        <v>97</v>
      </c>
    </row>
    <row r="622" spans="1:7" ht="20.25" customHeight="1">
      <c r="A622" s="19">
        <v>2080901</v>
      </c>
      <c r="B622" s="20" t="s">
        <v>509</v>
      </c>
      <c r="C622" s="86">
        <v>96</v>
      </c>
      <c r="D622" s="87">
        <v>0</v>
      </c>
      <c r="E622" s="87"/>
      <c r="F622" s="81">
        <f t="shared" si="85"/>
        <v>0</v>
      </c>
      <c r="G622" s="88">
        <f t="shared" ref="G622:G627" si="91">C622+F622</f>
        <v>96</v>
      </c>
    </row>
    <row r="623" spans="1:7" ht="20.25" hidden="1" customHeight="1">
      <c r="A623" s="19">
        <v>2080902</v>
      </c>
      <c r="B623" s="20" t="s">
        <v>510</v>
      </c>
      <c r="C623" s="86"/>
      <c r="D623" s="87"/>
      <c r="E623" s="87"/>
      <c r="F623" s="81">
        <f t="shared" si="85"/>
        <v>0</v>
      </c>
      <c r="G623" s="88">
        <f t="shared" si="91"/>
        <v>0</v>
      </c>
    </row>
    <row r="624" spans="1:7" ht="20.25" hidden="1" customHeight="1">
      <c r="A624" s="19">
        <v>2080903</v>
      </c>
      <c r="B624" s="20" t="s">
        <v>511</v>
      </c>
      <c r="C624" s="86"/>
      <c r="D624" s="87"/>
      <c r="E624" s="87"/>
      <c r="F624" s="81">
        <f t="shared" si="85"/>
        <v>0</v>
      </c>
      <c r="G624" s="88">
        <f t="shared" si="91"/>
        <v>0</v>
      </c>
    </row>
    <row r="625" spans="1:7" ht="20.25" customHeight="1">
      <c r="A625" s="19">
        <v>2080904</v>
      </c>
      <c r="B625" s="20" t="s">
        <v>512</v>
      </c>
      <c r="C625" s="86">
        <v>1</v>
      </c>
      <c r="D625" s="87">
        <v>0</v>
      </c>
      <c r="E625" s="87"/>
      <c r="F625" s="81">
        <f t="shared" si="85"/>
        <v>0</v>
      </c>
      <c r="G625" s="88">
        <f t="shared" si="91"/>
        <v>1</v>
      </c>
    </row>
    <row r="626" spans="1:7" ht="20.25" hidden="1" customHeight="1">
      <c r="A626" s="19">
        <v>2080905</v>
      </c>
      <c r="B626" s="20" t="s">
        <v>513</v>
      </c>
      <c r="C626" s="86"/>
      <c r="D626" s="87">
        <v>0</v>
      </c>
      <c r="E626" s="87"/>
      <c r="F626" s="81">
        <f t="shared" si="85"/>
        <v>0</v>
      </c>
      <c r="G626" s="88">
        <f t="shared" si="91"/>
        <v>0</v>
      </c>
    </row>
    <row r="627" spans="1:7" ht="20.25" hidden="1" customHeight="1">
      <c r="A627" s="19">
        <v>2080999</v>
      </c>
      <c r="B627" s="20" t="s">
        <v>514</v>
      </c>
      <c r="C627" s="86"/>
      <c r="D627" s="87">
        <v>0</v>
      </c>
      <c r="E627" s="87"/>
      <c r="F627" s="81">
        <f t="shared" si="85"/>
        <v>0</v>
      </c>
      <c r="G627" s="88">
        <f t="shared" si="91"/>
        <v>0</v>
      </c>
    </row>
    <row r="628" spans="1:7" ht="20.25" customHeight="1">
      <c r="A628" s="21">
        <v>20810</v>
      </c>
      <c r="B628" s="21" t="s">
        <v>515</v>
      </c>
      <c r="C628" s="83">
        <f t="shared" ref="C628:D628" si="92">SUM(C629:C635)</f>
        <v>125</v>
      </c>
      <c r="D628" s="84">
        <f t="shared" si="92"/>
        <v>0</v>
      </c>
      <c r="E628" s="84"/>
      <c r="F628" s="81">
        <f t="shared" si="85"/>
        <v>0</v>
      </c>
      <c r="G628" s="85">
        <f>SUM(G629:G635)</f>
        <v>125</v>
      </c>
    </row>
    <row r="629" spans="1:7" ht="20.25" customHeight="1">
      <c r="A629" s="19">
        <v>2081001</v>
      </c>
      <c r="B629" s="20" t="s">
        <v>516</v>
      </c>
      <c r="C629" s="86">
        <v>7</v>
      </c>
      <c r="D629" s="87">
        <v>0</v>
      </c>
      <c r="E629" s="87"/>
      <c r="F629" s="81">
        <f t="shared" si="85"/>
        <v>0</v>
      </c>
      <c r="G629" s="88">
        <f t="shared" ref="G629:G635" si="93">C629+F629</f>
        <v>7</v>
      </c>
    </row>
    <row r="630" spans="1:7" ht="20.25" customHeight="1">
      <c r="A630" s="19">
        <v>2081002</v>
      </c>
      <c r="B630" s="20" t="s">
        <v>517</v>
      </c>
      <c r="C630" s="86">
        <v>97</v>
      </c>
      <c r="D630" s="87">
        <v>0</v>
      </c>
      <c r="E630" s="87"/>
      <c r="F630" s="81">
        <f t="shared" si="85"/>
        <v>0</v>
      </c>
      <c r="G630" s="88">
        <f t="shared" si="93"/>
        <v>97</v>
      </c>
    </row>
    <row r="631" spans="1:7" ht="20.25" hidden="1" customHeight="1">
      <c r="A631" s="19">
        <v>2081003</v>
      </c>
      <c r="B631" s="20" t="s">
        <v>518</v>
      </c>
      <c r="C631" s="86"/>
      <c r="D631" s="87">
        <v>0</v>
      </c>
      <c r="E631" s="87"/>
      <c r="F631" s="81">
        <f t="shared" si="85"/>
        <v>0</v>
      </c>
      <c r="G631" s="88">
        <f t="shared" si="93"/>
        <v>0</v>
      </c>
    </row>
    <row r="632" spans="1:7" ht="20.25" customHeight="1">
      <c r="A632" s="19">
        <v>2081004</v>
      </c>
      <c r="B632" s="20" t="s">
        <v>519</v>
      </c>
      <c r="C632" s="86">
        <v>21</v>
      </c>
      <c r="D632" s="87">
        <v>0</v>
      </c>
      <c r="E632" s="87"/>
      <c r="F632" s="81">
        <f t="shared" si="85"/>
        <v>0</v>
      </c>
      <c r="G632" s="88">
        <f t="shared" si="93"/>
        <v>21</v>
      </c>
    </row>
    <row r="633" spans="1:7" ht="20.25" hidden="1" customHeight="1">
      <c r="A633" s="19">
        <v>2081005</v>
      </c>
      <c r="B633" s="20" t="s">
        <v>520</v>
      </c>
      <c r="C633" s="86"/>
      <c r="D633" s="87">
        <v>0</v>
      </c>
      <c r="E633" s="87"/>
      <c r="F633" s="81">
        <f t="shared" si="85"/>
        <v>0</v>
      </c>
      <c r="G633" s="88">
        <f t="shared" si="93"/>
        <v>0</v>
      </c>
    </row>
    <row r="634" spans="1:7" ht="20.25" hidden="1" customHeight="1">
      <c r="A634" s="19">
        <v>2081006</v>
      </c>
      <c r="B634" s="20" t="s">
        <v>521</v>
      </c>
      <c r="C634" s="86"/>
      <c r="D634" s="87">
        <v>0</v>
      </c>
      <c r="E634" s="87"/>
      <c r="F634" s="81">
        <f t="shared" si="85"/>
        <v>0</v>
      </c>
      <c r="G634" s="88">
        <f t="shared" si="93"/>
        <v>0</v>
      </c>
    </row>
    <row r="635" spans="1:7" ht="20.25" hidden="1" customHeight="1">
      <c r="A635" s="19">
        <v>2081099</v>
      </c>
      <c r="B635" s="20" t="s">
        <v>522</v>
      </c>
      <c r="C635" s="86"/>
      <c r="D635" s="87">
        <v>0</v>
      </c>
      <c r="E635" s="87"/>
      <c r="F635" s="81">
        <f t="shared" si="85"/>
        <v>0</v>
      </c>
      <c r="G635" s="88">
        <f t="shared" si="93"/>
        <v>0</v>
      </c>
    </row>
    <row r="636" spans="1:7" ht="20.25" customHeight="1">
      <c r="A636" s="21">
        <v>20811</v>
      </c>
      <c r="B636" s="21" t="s">
        <v>523</v>
      </c>
      <c r="C636" s="83">
        <f t="shared" ref="C636:E636" si="94">SUM(C637:C644)</f>
        <v>0</v>
      </c>
      <c r="D636" s="84">
        <f t="shared" si="94"/>
        <v>0</v>
      </c>
      <c r="E636" s="83">
        <f t="shared" si="94"/>
        <v>10</v>
      </c>
      <c r="F636" s="81">
        <f t="shared" si="85"/>
        <v>10</v>
      </c>
      <c r="G636" s="85">
        <f>SUM(G637:G644)</f>
        <v>10</v>
      </c>
    </row>
    <row r="637" spans="1:7" ht="20.25" hidden="1" customHeight="1">
      <c r="A637" s="19">
        <v>2081101</v>
      </c>
      <c r="B637" s="20" t="s">
        <v>77</v>
      </c>
      <c r="C637" s="86"/>
      <c r="D637" s="87">
        <v>0</v>
      </c>
      <c r="E637" s="87"/>
      <c r="F637" s="81">
        <f t="shared" si="85"/>
        <v>0</v>
      </c>
      <c r="G637" s="88">
        <f t="shared" ref="G637:G645" si="95">C637+F637</f>
        <v>0</v>
      </c>
    </row>
    <row r="638" spans="1:7" ht="20.25" hidden="1" customHeight="1">
      <c r="A638" s="19">
        <v>2081102</v>
      </c>
      <c r="B638" s="20" t="s">
        <v>78</v>
      </c>
      <c r="C638" s="86"/>
      <c r="D638" s="87">
        <v>0</v>
      </c>
      <c r="E638" s="87"/>
      <c r="F638" s="81">
        <f t="shared" si="85"/>
        <v>0</v>
      </c>
      <c r="G638" s="88">
        <f t="shared" si="95"/>
        <v>0</v>
      </c>
    </row>
    <row r="639" spans="1:7" ht="20.25" hidden="1" customHeight="1">
      <c r="A639" s="19">
        <v>2081103</v>
      </c>
      <c r="B639" s="20" t="s">
        <v>79</v>
      </c>
      <c r="C639" s="86"/>
      <c r="D639" s="87">
        <v>0</v>
      </c>
      <c r="E639" s="87"/>
      <c r="F639" s="81">
        <f t="shared" si="85"/>
        <v>0</v>
      </c>
      <c r="G639" s="88">
        <f t="shared" si="95"/>
        <v>0</v>
      </c>
    </row>
    <row r="640" spans="1:7" ht="20.25" hidden="1" customHeight="1">
      <c r="A640" s="19">
        <v>2081104</v>
      </c>
      <c r="B640" s="20" t="s">
        <v>524</v>
      </c>
      <c r="C640" s="86"/>
      <c r="D640" s="87">
        <v>0</v>
      </c>
      <c r="E640" s="87"/>
      <c r="F640" s="81">
        <f t="shared" si="85"/>
        <v>0</v>
      </c>
      <c r="G640" s="88">
        <f t="shared" si="95"/>
        <v>0</v>
      </c>
    </row>
    <row r="641" spans="1:7" ht="20.25" customHeight="1">
      <c r="A641" s="19">
        <v>2081105</v>
      </c>
      <c r="B641" s="20" t="s">
        <v>525</v>
      </c>
      <c r="C641" s="86"/>
      <c r="D641" s="87">
        <v>0</v>
      </c>
      <c r="E641" s="87">
        <v>10</v>
      </c>
      <c r="F641" s="81">
        <f t="shared" si="85"/>
        <v>10</v>
      </c>
      <c r="G641" s="88">
        <f t="shared" si="95"/>
        <v>10</v>
      </c>
    </row>
    <row r="642" spans="1:7" ht="20.25" hidden="1" customHeight="1">
      <c r="A642" s="19">
        <v>2081106</v>
      </c>
      <c r="B642" s="20" t="s">
        <v>526</v>
      </c>
      <c r="C642" s="86"/>
      <c r="D642" s="87">
        <v>0</v>
      </c>
      <c r="E642" s="87"/>
      <c r="F642" s="81">
        <f t="shared" si="85"/>
        <v>0</v>
      </c>
      <c r="G642" s="88">
        <f t="shared" si="95"/>
        <v>0</v>
      </c>
    </row>
    <row r="643" spans="1:7" ht="20.25" hidden="1" customHeight="1">
      <c r="A643" s="19">
        <v>2081107</v>
      </c>
      <c r="B643" s="20" t="s">
        <v>527</v>
      </c>
      <c r="C643" s="86"/>
      <c r="D643" s="87">
        <v>0</v>
      </c>
      <c r="E643" s="87"/>
      <c r="F643" s="81">
        <f t="shared" si="85"/>
        <v>0</v>
      </c>
      <c r="G643" s="88">
        <f t="shared" si="95"/>
        <v>0</v>
      </c>
    </row>
    <row r="644" spans="1:7" ht="20.25" hidden="1" customHeight="1">
      <c r="A644" s="19">
        <v>2081199</v>
      </c>
      <c r="B644" s="20" t="s">
        <v>528</v>
      </c>
      <c r="C644" s="86"/>
      <c r="D644" s="87">
        <v>0</v>
      </c>
      <c r="E644" s="87"/>
      <c r="F644" s="81">
        <f t="shared" si="85"/>
        <v>0</v>
      </c>
      <c r="G644" s="88">
        <f t="shared" si="95"/>
        <v>0</v>
      </c>
    </row>
    <row r="645" spans="1:7" ht="20.25" hidden="1" customHeight="1">
      <c r="A645" s="21">
        <v>20816</v>
      </c>
      <c r="B645" s="21" t="s">
        <v>529</v>
      </c>
      <c r="C645" s="83">
        <f t="shared" ref="C645:D645" si="96">SUM(C646:C649)</f>
        <v>0</v>
      </c>
      <c r="D645" s="84">
        <f t="shared" si="96"/>
        <v>0</v>
      </c>
      <c r="E645" s="84"/>
      <c r="F645" s="81">
        <f t="shared" si="85"/>
        <v>0</v>
      </c>
      <c r="G645" s="88">
        <f t="shared" si="95"/>
        <v>0</v>
      </c>
    </row>
    <row r="646" spans="1:7" ht="20.25" hidden="1" customHeight="1">
      <c r="A646" s="19">
        <v>2081601</v>
      </c>
      <c r="B646" s="20" t="s">
        <v>77</v>
      </c>
      <c r="C646" s="86"/>
      <c r="D646" s="87">
        <v>0</v>
      </c>
      <c r="E646" s="87"/>
      <c r="F646" s="81">
        <f t="shared" si="85"/>
        <v>0</v>
      </c>
      <c r="G646" s="88">
        <v>0</v>
      </c>
    </row>
    <row r="647" spans="1:7" ht="20.25" hidden="1" customHeight="1">
      <c r="A647" s="19">
        <v>2081602</v>
      </c>
      <c r="B647" s="20" t="s">
        <v>78</v>
      </c>
      <c r="C647" s="86"/>
      <c r="D647" s="87">
        <v>0</v>
      </c>
      <c r="E647" s="87"/>
      <c r="F647" s="81">
        <f t="shared" si="85"/>
        <v>0</v>
      </c>
      <c r="G647" s="88">
        <v>0</v>
      </c>
    </row>
    <row r="648" spans="1:7" ht="20.25" hidden="1" customHeight="1">
      <c r="A648" s="19">
        <v>2081603</v>
      </c>
      <c r="B648" s="20" t="s">
        <v>79</v>
      </c>
      <c r="C648" s="86"/>
      <c r="D648" s="87">
        <v>0</v>
      </c>
      <c r="E648" s="87"/>
      <c r="F648" s="81">
        <f t="shared" ref="F648:F711" si="97">SUM(D648:E648)</f>
        <v>0</v>
      </c>
      <c r="G648" s="88">
        <v>0</v>
      </c>
    </row>
    <row r="649" spans="1:7" ht="20.25" hidden="1" customHeight="1">
      <c r="A649" s="19">
        <v>2081699</v>
      </c>
      <c r="B649" s="20" t="s">
        <v>530</v>
      </c>
      <c r="C649" s="86"/>
      <c r="D649" s="87">
        <v>0</v>
      </c>
      <c r="E649" s="87"/>
      <c r="F649" s="81">
        <f t="shared" si="97"/>
        <v>0</v>
      </c>
      <c r="G649" s="88">
        <v>0</v>
      </c>
    </row>
    <row r="650" spans="1:7" ht="20.25" customHeight="1">
      <c r="A650" s="21">
        <v>20819</v>
      </c>
      <c r="B650" s="21" t="s">
        <v>531</v>
      </c>
      <c r="C650" s="83">
        <f t="shared" ref="C650:E650" si="98">SUM(C651:C652)</f>
        <v>335</v>
      </c>
      <c r="D650" s="84">
        <f t="shared" si="98"/>
        <v>0</v>
      </c>
      <c r="E650" s="83">
        <f t="shared" si="98"/>
        <v>46.900000000000006</v>
      </c>
      <c r="F650" s="81">
        <f t="shared" si="97"/>
        <v>46.900000000000006</v>
      </c>
      <c r="G650" s="85">
        <f>SUM(G651:G652)</f>
        <v>381.9</v>
      </c>
    </row>
    <row r="651" spans="1:7" ht="20.25" customHeight="1">
      <c r="A651" s="19">
        <v>2081901</v>
      </c>
      <c r="B651" s="20" t="s">
        <v>532</v>
      </c>
      <c r="C651" s="86">
        <v>5</v>
      </c>
      <c r="D651" s="87">
        <v>0</v>
      </c>
      <c r="E651" s="87">
        <v>0.7</v>
      </c>
      <c r="F651" s="81">
        <f t="shared" si="97"/>
        <v>0.7</v>
      </c>
      <c r="G651" s="88">
        <f t="shared" ref="G651:G652" si="99">C651+F651</f>
        <v>5.7</v>
      </c>
    </row>
    <row r="652" spans="1:7" ht="20.25" customHeight="1">
      <c r="A652" s="19">
        <v>2081902</v>
      </c>
      <c r="B652" s="20" t="s">
        <v>533</v>
      </c>
      <c r="C652" s="86">
        <v>330</v>
      </c>
      <c r="D652" s="87">
        <v>0</v>
      </c>
      <c r="E652" s="87">
        <v>46.2</v>
      </c>
      <c r="F652" s="81">
        <f t="shared" si="97"/>
        <v>46.2</v>
      </c>
      <c r="G652" s="88">
        <f t="shared" si="99"/>
        <v>376.2</v>
      </c>
    </row>
    <row r="653" spans="1:7" ht="20.25" customHeight="1">
      <c r="A653" s="21">
        <v>20820</v>
      </c>
      <c r="B653" s="21" t="s">
        <v>534</v>
      </c>
      <c r="C653" s="83">
        <f t="shared" ref="C653:D653" si="100">SUM(C654:C655)</f>
        <v>4</v>
      </c>
      <c r="D653" s="84">
        <f t="shared" si="100"/>
        <v>0</v>
      </c>
      <c r="E653" s="84"/>
      <c r="F653" s="81">
        <f t="shared" si="97"/>
        <v>0</v>
      </c>
      <c r="G653" s="85">
        <f>SUM(G654:G655)</f>
        <v>4</v>
      </c>
    </row>
    <row r="654" spans="1:7" ht="20.25" customHeight="1">
      <c r="A654" s="19">
        <v>2082001</v>
      </c>
      <c r="B654" s="20" t="s">
        <v>535</v>
      </c>
      <c r="C654" s="86">
        <v>4</v>
      </c>
      <c r="D654" s="87">
        <v>0</v>
      </c>
      <c r="E654" s="87"/>
      <c r="F654" s="81">
        <f t="shared" si="97"/>
        <v>0</v>
      </c>
      <c r="G654" s="88">
        <f t="shared" ref="G654:G655" si="101">C654+F654</f>
        <v>4</v>
      </c>
    </row>
    <row r="655" spans="1:7" ht="20.25" hidden="1" customHeight="1">
      <c r="A655" s="19">
        <v>2082002</v>
      </c>
      <c r="B655" s="20" t="s">
        <v>536</v>
      </c>
      <c r="C655" s="86"/>
      <c r="D655" s="87">
        <v>0</v>
      </c>
      <c r="E655" s="87"/>
      <c r="F655" s="81">
        <f t="shared" si="97"/>
        <v>0</v>
      </c>
      <c r="G655" s="88">
        <f t="shared" si="101"/>
        <v>0</v>
      </c>
    </row>
    <row r="656" spans="1:7" ht="20.25" customHeight="1">
      <c r="A656" s="21">
        <v>20821</v>
      </c>
      <c r="B656" s="21" t="s">
        <v>537</v>
      </c>
      <c r="C656" s="83">
        <f t="shared" ref="C656:E656" si="102">SUM(C657:C658)</f>
        <v>138</v>
      </c>
      <c r="D656" s="84">
        <f t="shared" si="102"/>
        <v>0</v>
      </c>
      <c r="E656" s="83">
        <f t="shared" si="102"/>
        <v>17.2</v>
      </c>
      <c r="F656" s="81">
        <f t="shared" si="97"/>
        <v>17.2</v>
      </c>
      <c r="G656" s="85">
        <f>SUM(G657:G658)</f>
        <v>155.20000000000002</v>
      </c>
    </row>
    <row r="657" spans="1:7" ht="20.25" customHeight="1">
      <c r="A657" s="19">
        <v>2082101</v>
      </c>
      <c r="B657" s="20" t="s">
        <v>538</v>
      </c>
      <c r="C657" s="86">
        <v>5</v>
      </c>
      <c r="D657" s="87">
        <v>0</v>
      </c>
      <c r="E657" s="87">
        <v>0.8</v>
      </c>
      <c r="F657" s="81">
        <f t="shared" si="97"/>
        <v>0.8</v>
      </c>
      <c r="G657" s="88">
        <f t="shared" ref="G657:G658" si="103">C657+F657</f>
        <v>5.8</v>
      </c>
    </row>
    <row r="658" spans="1:7" ht="20.25" customHeight="1">
      <c r="A658" s="19">
        <v>2082102</v>
      </c>
      <c r="B658" s="20" t="s">
        <v>539</v>
      </c>
      <c r="C658" s="86">
        <v>133</v>
      </c>
      <c r="D658" s="87">
        <v>0</v>
      </c>
      <c r="E658" s="87">
        <v>16.399999999999999</v>
      </c>
      <c r="F658" s="81">
        <f t="shared" si="97"/>
        <v>16.399999999999999</v>
      </c>
      <c r="G658" s="88">
        <f t="shared" si="103"/>
        <v>149.4</v>
      </c>
    </row>
    <row r="659" spans="1:7" ht="20.25" hidden="1" customHeight="1">
      <c r="A659" s="19">
        <v>20824</v>
      </c>
      <c r="B659" s="21" t="s">
        <v>540</v>
      </c>
      <c r="C659" s="83">
        <f>SUM(C660:C661)</f>
        <v>0</v>
      </c>
      <c r="D659" s="84">
        <f>SUM(D660:D661)</f>
        <v>0</v>
      </c>
      <c r="E659" s="84"/>
      <c r="F659" s="81">
        <f t="shared" si="97"/>
        <v>0</v>
      </c>
      <c r="G659" s="85">
        <f>SUM(G660:G661)</f>
        <v>0</v>
      </c>
    </row>
    <row r="660" spans="1:7" ht="20.25" hidden="1" customHeight="1">
      <c r="A660" s="19">
        <v>2082401</v>
      </c>
      <c r="B660" s="20" t="s">
        <v>541</v>
      </c>
      <c r="C660" s="86"/>
      <c r="D660" s="87"/>
      <c r="E660" s="87"/>
      <c r="F660" s="81">
        <f t="shared" si="97"/>
        <v>0</v>
      </c>
      <c r="G660" s="88"/>
    </row>
    <row r="661" spans="1:7" ht="20.25" hidden="1" customHeight="1">
      <c r="A661" s="19">
        <v>2082402</v>
      </c>
      <c r="B661" s="20" t="s">
        <v>542</v>
      </c>
      <c r="C661" s="86"/>
      <c r="D661" s="87"/>
      <c r="E661" s="87"/>
      <c r="F661" s="81">
        <f t="shared" si="97"/>
        <v>0</v>
      </c>
      <c r="G661" s="88"/>
    </row>
    <row r="662" spans="1:7" ht="20.25" hidden="1" customHeight="1">
      <c r="A662" s="21">
        <v>20825</v>
      </c>
      <c r="B662" s="21" t="s">
        <v>543</v>
      </c>
      <c r="C662" s="83">
        <f t="shared" ref="C662:D662" si="104">SUM(C663:C664)</f>
        <v>0</v>
      </c>
      <c r="D662" s="84">
        <f t="shared" si="104"/>
        <v>0</v>
      </c>
      <c r="E662" s="84"/>
      <c r="F662" s="81">
        <f t="shared" si="97"/>
        <v>0</v>
      </c>
      <c r="G662" s="85">
        <f>SUM(G663:G664)</f>
        <v>0</v>
      </c>
    </row>
    <row r="663" spans="1:7" ht="20.25" hidden="1" customHeight="1">
      <c r="A663" s="19">
        <v>2082501</v>
      </c>
      <c r="B663" s="20" t="s">
        <v>544</v>
      </c>
      <c r="C663" s="86"/>
      <c r="D663" s="87">
        <v>0</v>
      </c>
      <c r="E663" s="87"/>
      <c r="F663" s="81">
        <f t="shared" si="97"/>
        <v>0</v>
      </c>
      <c r="G663" s="88">
        <v>0</v>
      </c>
    </row>
    <row r="664" spans="1:7" ht="20.25" hidden="1" customHeight="1">
      <c r="A664" s="19">
        <v>2082502</v>
      </c>
      <c r="B664" s="20" t="s">
        <v>545</v>
      </c>
      <c r="C664" s="86"/>
      <c r="D664" s="87">
        <v>0</v>
      </c>
      <c r="E664" s="87"/>
      <c r="F664" s="81">
        <f t="shared" si="97"/>
        <v>0</v>
      </c>
      <c r="G664" s="88">
        <v>0</v>
      </c>
    </row>
    <row r="665" spans="1:7" ht="20.25" customHeight="1">
      <c r="A665" s="21">
        <v>20826</v>
      </c>
      <c r="B665" s="21" t="s">
        <v>546</v>
      </c>
      <c r="C665" s="83">
        <f t="shared" ref="C665:D665" si="105">SUM(C666:C668)</f>
        <v>633</v>
      </c>
      <c r="D665" s="84">
        <f t="shared" si="105"/>
        <v>0</v>
      </c>
      <c r="E665" s="84"/>
      <c r="F665" s="81">
        <f t="shared" si="97"/>
        <v>0</v>
      </c>
      <c r="G665" s="85">
        <f>SUM(G666:G668)</f>
        <v>633</v>
      </c>
    </row>
    <row r="666" spans="1:7" ht="20.25" hidden="1" customHeight="1">
      <c r="A666" s="19">
        <v>2082601</v>
      </c>
      <c r="B666" s="20" t="s">
        <v>547</v>
      </c>
      <c r="C666" s="86"/>
      <c r="D666" s="87"/>
      <c r="E666" s="87"/>
      <c r="F666" s="81">
        <f t="shared" si="97"/>
        <v>0</v>
      </c>
      <c r="G666" s="88"/>
    </row>
    <row r="667" spans="1:7" ht="30" customHeight="1">
      <c r="A667" s="19">
        <v>2082602</v>
      </c>
      <c r="B667" s="20" t="s">
        <v>548</v>
      </c>
      <c r="C667" s="86">
        <v>633</v>
      </c>
      <c r="D667" s="87">
        <v>0</v>
      </c>
      <c r="E667" s="87"/>
      <c r="F667" s="81">
        <f t="shared" si="97"/>
        <v>0</v>
      </c>
      <c r="G667" s="88">
        <f t="shared" ref="G667" si="106">C667+F667</f>
        <v>633</v>
      </c>
    </row>
    <row r="668" spans="1:7" ht="20.25" hidden="1" customHeight="1">
      <c r="A668" s="19">
        <v>2082699</v>
      </c>
      <c r="B668" s="20" t="s">
        <v>549</v>
      </c>
      <c r="C668" s="86"/>
      <c r="D668" s="87"/>
      <c r="E668" s="87"/>
      <c r="F668" s="81">
        <f t="shared" si="97"/>
        <v>0</v>
      </c>
      <c r="G668" s="88"/>
    </row>
    <row r="669" spans="1:7" ht="20.25" hidden="1" customHeight="1">
      <c r="A669" s="19">
        <v>20827</v>
      </c>
      <c r="B669" s="21" t="s">
        <v>550</v>
      </c>
      <c r="C669" s="83">
        <f>SUM(C670:C672)</f>
        <v>0</v>
      </c>
      <c r="D669" s="84">
        <f>SUM(D670:D672)</f>
        <v>0</v>
      </c>
      <c r="E669" s="84"/>
      <c r="F669" s="81">
        <f t="shared" si="97"/>
        <v>0</v>
      </c>
      <c r="G669" s="85">
        <f>SUM(G670:G672)</f>
        <v>0</v>
      </c>
    </row>
    <row r="670" spans="1:7" ht="20.25" hidden="1" customHeight="1">
      <c r="A670" s="19">
        <v>2082701</v>
      </c>
      <c r="B670" s="20" t="s">
        <v>551</v>
      </c>
      <c r="C670" s="86"/>
      <c r="D670" s="87"/>
      <c r="E670" s="87"/>
      <c r="F670" s="81">
        <f t="shared" si="97"/>
        <v>0</v>
      </c>
      <c r="G670" s="88"/>
    </row>
    <row r="671" spans="1:7" ht="20.25" hidden="1" customHeight="1">
      <c r="A671" s="19">
        <v>2082702</v>
      </c>
      <c r="B671" s="20" t="s">
        <v>552</v>
      </c>
      <c r="C671" s="86"/>
      <c r="D671" s="87"/>
      <c r="E671" s="87"/>
      <c r="F671" s="81">
        <f t="shared" si="97"/>
        <v>0</v>
      </c>
      <c r="G671" s="88"/>
    </row>
    <row r="672" spans="1:7" ht="20.25" hidden="1" customHeight="1">
      <c r="A672" s="19">
        <v>2082799</v>
      </c>
      <c r="B672" s="20" t="s">
        <v>553</v>
      </c>
      <c r="C672" s="86"/>
      <c r="D672" s="87"/>
      <c r="E672" s="87"/>
      <c r="F672" s="81">
        <f t="shared" si="97"/>
        <v>0</v>
      </c>
      <c r="G672" s="88"/>
    </row>
    <row r="673" spans="1:7" ht="20.25" customHeight="1">
      <c r="A673" s="21">
        <v>20828</v>
      </c>
      <c r="B673" s="21" t="s">
        <v>554</v>
      </c>
      <c r="C673" s="83">
        <f t="shared" ref="C673:D673" si="107">SUM(C674:C680)</f>
        <v>5</v>
      </c>
      <c r="D673" s="84">
        <f t="shared" si="107"/>
        <v>0</v>
      </c>
      <c r="E673" s="84"/>
      <c r="F673" s="81">
        <f t="shared" si="97"/>
        <v>0</v>
      </c>
      <c r="G673" s="85">
        <f>SUM(G674:G680)</f>
        <v>5</v>
      </c>
    </row>
    <row r="674" spans="1:7" ht="20.25" hidden="1" customHeight="1">
      <c r="A674" s="19">
        <v>2082801</v>
      </c>
      <c r="B674" s="20" t="s">
        <v>77</v>
      </c>
      <c r="C674" s="86"/>
      <c r="D674" s="87">
        <v>0</v>
      </c>
      <c r="E674" s="87"/>
      <c r="F674" s="81">
        <f t="shared" si="97"/>
        <v>0</v>
      </c>
      <c r="G674" s="88">
        <f t="shared" ref="G674:G680" si="108">C674+F674</f>
        <v>0</v>
      </c>
    </row>
    <row r="675" spans="1:7" ht="20.25" hidden="1" customHeight="1">
      <c r="A675" s="19">
        <v>2082802</v>
      </c>
      <c r="B675" s="20" t="s">
        <v>78</v>
      </c>
      <c r="C675" s="86"/>
      <c r="D675" s="87">
        <v>0</v>
      </c>
      <c r="E675" s="87"/>
      <c r="F675" s="81">
        <f t="shared" si="97"/>
        <v>0</v>
      </c>
      <c r="G675" s="88">
        <f t="shared" si="108"/>
        <v>0</v>
      </c>
    </row>
    <row r="676" spans="1:7" ht="20.25" hidden="1" customHeight="1">
      <c r="A676" s="19">
        <v>2082803</v>
      </c>
      <c r="B676" s="20" t="s">
        <v>79</v>
      </c>
      <c r="C676" s="86"/>
      <c r="D676" s="87">
        <v>0</v>
      </c>
      <c r="E676" s="87"/>
      <c r="F676" s="81">
        <f t="shared" si="97"/>
        <v>0</v>
      </c>
      <c r="G676" s="88">
        <f t="shared" si="108"/>
        <v>0</v>
      </c>
    </row>
    <row r="677" spans="1:7" ht="20.25" hidden="1" customHeight="1">
      <c r="A677" s="19">
        <v>2082804</v>
      </c>
      <c r="B677" s="20" t="s">
        <v>555</v>
      </c>
      <c r="C677" s="86"/>
      <c r="D677" s="87">
        <v>0</v>
      </c>
      <c r="E677" s="87"/>
      <c r="F677" s="81">
        <f t="shared" si="97"/>
        <v>0</v>
      </c>
      <c r="G677" s="88">
        <f t="shared" si="108"/>
        <v>0</v>
      </c>
    </row>
    <row r="678" spans="1:7" ht="20.25" hidden="1" customHeight="1">
      <c r="A678" s="19">
        <v>2082805</v>
      </c>
      <c r="B678" s="20" t="s">
        <v>556</v>
      </c>
      <c r="C678" s="86"/>
      <c r="D678" s="87">
        <v>0</v>
      </c>
      <c r="E678" s="87"/>
      <c r="F678" s="81">
        <f t="shared" si="97"/>
        <v>0</v>
      </c>
      <c r="G678" s="88">
        <f t="shared" si="108"/>
        <v>0</v>
      </c>
    </row>
    <row r="679" spans="1:7" ht="20.25" hidden="1" customHeight="1">
      <c r="A679" s="19">
        <v>2082850</v>
      </c>
      <c r="B679" s="20" t="s">
        <v>86</v>
      </c>
      <c r="C679" s="86"/>
      <c r="D679" s="87">
        <v>0</v>
      </c>
      <c r="E679" s="87"/>
      <c r="F679" s="81">
        <f t="shared" si="97"/>
        <v>0</v>
      </c>
      <c r="G679" s="88">
        <f t="shared" si="108"/>
        <v>0</v>
      </c>
    </row>
    <row r="680" spans="1:7" ht="20.25" customHeight="1">
      <c r="A680" s="19">
        <v>2082899</v>
      </c>
      <c r="B680" s="20" t="s">
        <v>557</v>
      </c>
      <c r="C680" s="86">
        <v>5</v>
      </c>
      <c r="D680" s="87">
        <v>0</v>
      </c>
      <c r="E680" s="87"/>
      <c r="F680" s="81">
        <f t="shared" si="97"/>
        <v>0</v>
      </c>
      <c r="G680" s="88">
        <f t="shared" si="108"/>
        <v>5</v>
      </c>
    </row>
    <row r="681" spans="1:7" ht="20.25" hidden="1" customHeight="1">
      <c r="A681" s="21">
        <v>20830</v>
      </c>
      <c r="B681" s="21" t="s">
        <v>558</v>
      </c>
      <c r="C681" s="83">
        <f>SUM(C682:C683)</f>
        <v>0</v>
      </c>
      <c r="D681" s="84">
        <f>SUM(D682:D683)</f>
        <v>0</v>
      </c>
      <c r="E681" s="84"/>
      <c r="F681" s="81">
        <f t="shared" si="97"/>
        <v>0</v>
      </c>
      <c r="G681" s="85">
        <f>SUM(G682:G683)</f>
        <v>0</v>
      </c>
    </row>
    <row r="682" spans="1:7" ht="20.25" hidden="1" customHeight="1">
      <c r="A682" s="19">
        <v>2083001</v>
      </c>
      <c r="B682" s="20" t="s">
        <v>559</v>
      </c>
      <c r="C682" s="86"/>
      <c r="D682" s="87"/>
      <c r="E682" s="87"/>
      <c r="F682" s="81">
        <f t="shared" si="97"/>
        <v>0</v>
      </c>
      <c r="G682" s="88"/>
    </row>
    <row r="683" spans="1:7" ht="20.25" hidden="1" customHeight="1">
      <c r="A683" s="19">
        <v>2083099</v>
      </c>
      <c r="B683" s="20" t="s">
        <v>560</v>
      </c>
      <c r="C683" s="86"/>
      <c r="D683" s="87"/>
      <c r="E683" s="87"/>
      <c r="F683" s="81">
        <f t="shared" si="97"/>
        <v>0</v>
      </c>
      <c r="G683" s="88"/>
    </row>
    <row r="684" spans="1:7" ht="20.25" customHeight="1">
      <c r="A684" s="21">
        <v>20899</v>
      </c>
      <c r="B684" s="21" t="s">
        <v>561</v>
      </c>
      <c r="C684" s="83">
        <f t="shared" ref="C684:E684" si="109">C685</f>
        <v>388</v>
      </c>
      <c r="D684" s="84">
        <f t="shared" si="109"/>
        <v>0</v>
      </c>
      <c r="E684" s="83">
        <f t="shared" si="109"/>
        <v>8</v>
      </c>
      <c r="F684" s="81">
        <f t="shared" si="97"/>
        <v>8</v>
      </c>
      <c r="G684" s="85">
        <f>G685</f>
        <v>396</v>
      </c>
    </row>
    <row r="685" spans="1:7" ht="20.25" customHeight="1">
      <c r="A685" s="19">
        <v>2089999</v>
      </c>
      <c r="B685" s="20" t="s">
        <v>562</v>
      </c>
      <c r="C685" s="86">
        <v>388</v>
      </c>
      <c r="D685" s="87">
        <v>0</v>
      </c>
      <c r="E685" s="87">
        <v>8</v>
      </c>
      <c r="F685" s="81">
        <f t="shared" si="97"/>
        <v>8</v>
      </c>
      <c r="G685" s="88">
        <f t="shared" ref="G685" si="110">C685+F685</f>
        <v>396</v>
      </c>
    </row>
    <row r="686" spans="1:7" s="25" customFormat="1" ht="20.25" customHeight="1">
      <c r="A686" s="21">
        <v>210</v>
      </c>
      <c r="B686" s="21" t="s">
        <v>563</v>
      </c>
      <c r="C686" s="83">
        <f>C687+C692+C706+C710+C722+C725+C729+C736+C740+C744+C747+C756+C758</f>
        <v>2111</v>
      </c>
      <c r="D686" s="84">
        <v>-99</v>
      </c>
      <c r="E686" s="83">
        <f>E687+E692+E706+E710+E722+E725+E729+E736+E740+E744+E747+E756+E758</f>
        <v>205.6</v>
      </c>
      <c r="F686" s="81">
        <f t="shared" si="97"/>
        <v>106.6</v>
      </c>
      <c r="G686" s="85">
        <f>G687+G692+G706+G710+G722+G725+G729+G736+G740+G744+G747+G756+G758</f>
        <v>2217.6</v>
      </c>
    </row>
    <row r="687" spans="1:7" ht="20.25" hidden="1" customHeight="1">
      <c r="A687" s="21">
        <v>21001</v>
      </c>
      <c r="B687" s="21" t="s">
        <v>564</v>
      </c>
      <c r="C687" s="83">
        <f t="shared" ref="C687:D687" si="111">SUM(C688:C691)</f>
        <v>0</v>
      </c>
      <c r="D687" s="84">
        <f t="shared" si="111"/>
        <v>0</v>
      </c>
      <c r="E687" s="84"/>
      <c r="F687" s="81">
        <f t="shared" si="97"/>
        <v>0</v>
      </c>
      <c r="G687" s="85">
        <f>SUM(G688:G691)</f>
        <v>0</v>
      </c>
    </row>
    <row r="688" spans="1:7" ht="20.25" hidden="1" customHeight="1">
      <c r="A688" s="19">
        <v>2100101</v>
      </c>
      <c r="B688" s="20" t="s">
        <v>77</v>
      </c>
      <c r="C688" s="86"/>
      <c r="D688" s="87">
        <v>0</v>
      </c>
      <c r="E688" s="87"/>
      <c r="F688" s="81">
        <f t="shared" si="97"/>
        <v>0</v>
      </c>
      <c r="G688" s="88">
        <v>0</v>
      </c>
    </row>
    <row r="689" spans="1:7" ht="20.25" hidden="1" customHeight="1">
      <c r="A689" s="19">
        <v>2100102</v>
      </c>
      <c r="B689" s="20" t="s">
        <v>78</v>
      </c>
      <c r="C689" s="86"/>
      <c r="D689" s="87">
        <v>0</v>
      </c>
      <c r="E689" s="87"/>
      <c r="F689" s="81">
        <f t="shared" si="97"/>
        <v>0</v>
      </c>
      <c r="G689" s="88">
        <v>0</v>
      </c>
    </row>
    <row r="690" spans="1:7" ht="20.25" hidden="1" customHeight="1">
      <c r="A690" s="19">
        <v>2100103</v>
      </c>
      <c r="B690" s="20" t="s">
        <v>79</v>
      </c>
      <c r="C690" s="86"/>
      <c r="D690" s="87">
        <v>0</v>
      </c>
      <c r="E690" s="87"/>
      <c r="F690" s="81">
        <f t="shared" si="97"/>
        <v>0</v>
      </c>
      <c r="G690" s="88">
        <v>0</v>
      </c>
    </row>
    <row r="691" spans="1:7" ht="20.25" hidden="1" customHeight="1">
      <c r="A691" s="19">
        <v>2100199</v>
      </c>
      <c r="B691" s="20" t="s">
        <v>565</v>
      </c>
      <c r="C691" s="86"/>
      <c r="D691" s="87">
        <v>0</v>
      </c>
      <c r="E691" s="87"/>
      <c r="F691" s="81">
        <f t="shared" si="97"/>
        <v>0</v>
      </c>
      <c r="G691" s="88">
        <v>0</v>
      </c>
    </row>
    <row r="692" spans="1:7" ht="20.25" hidden="1" customHeight="1">
      <c r="A692" s="21">
        <v>21002</v>
      </c>
      <c r="B692" s="21" t="s">
        <v>566</v>
      </c>
      <c r="C692" s="83">
        <f t="shared" ref="C692:D692" si="112">SUM(C693:C705)</f>
        <v>0</v>
      </c>
      <c r="D692" s="84">
        <f t="shared" si="112"/>
        <v>0</v>
      </c>
      <c r="E692" s="84"/>
      <c r="F692" s="81">
        <f t="shared" si="97"/>
        <v>0</v>
      </c>
      <c r="G692" s="85">
        <f>SUM(G693:G705)</f>
        <v>0</v>
      </c>
    </row>
    <row r="693" spans="1:7" ht="20.25" hidden="1" customHeight="1">
      <c r="A693" s="19">
        <v>2100201</v>
      </c>
      <c r="B693" s="20" t="s">
        <v>567</v>
      </c>
      <c r="C693" s="86"/>
      <c r="D693" s="87">
        <v>0</v>
      </c>
      <c r="E693" s="87"/>
      <c r="F693" s="81">
        <f t="shared" si="97"/>
        <v>0</v>
      </c>
      <c r="G693" s="88">
        <v>0</v>
      </c>
    </row>
    <row r="694" spans="1:7" ht="20.25" hidden="1" customHeight="1">
      <c r="A694" s="19">
        <v>2100202</v>
      </c>
      <c r="B694" s="20" t="s">
        <v>568</v>
      </c>
      <c r="C694" s="86"/>
      <c r="D694" s="87">
        <v>0</v>
      </c>
      <c r="E694" s="87"/>
      <c r="F694" s="81">
        <f t="shared" si="97"/>
        <v>0</v>
      </c>
      <c r="G694" s="88">
        <v>0</v>
      </c>
    </row>
    <row r="695" spans="1:7" ht="20.25" hidden="1" customHeight="1">
      <c r="A695" s="19">
        <v>2100203</v>
      </c>
      <c r="B695" s="20" t="s">
        <v>569</v>
      </c>
      <c r="C695" s="86"/>
      <c r="D695" s="87">
        <v>0</v>
      </c>
      <c r="E695" s="87"/>
      <c r="F695" s="81">
        <f t="shared" si="97"/>
        <v>0</v>
      </c>
      <c r="G695" s="88">
        <v>0</v>
      </c>
    </row>
    <row r="696" spans="1:7" ht="20.25" hidden="1" customHeight="1">
      <c r="A696" s="19">
        <v>2100204</v>
      </c>
      <c r="B696" s="20" t="s">
        <v>570</v>
      </c>
      <c r="C696" s="86"/>
      <c r="D696" s="87">
        <v>0</v>
      </c>
      <c r="E696" s="87"/>
      <c r="F696" s="81">
        <f t="shared" si="97"/>
        <v>0</v>
      </c>
      <c r="G696" s="88">
        <v>0</v>
      </c>
    </row>
    <row r="697" spans="1:7" ht="20.25" hidden="1" customHeight="1">
      <c r="A697" s="19">
        <v>2100205</v>
      </c>
      <c r="B697" s="20" t="s">
        <v>571</v>
      </c>
      <c r="C697" s="86"/>
      <c r="D697" s="87">
        <v>0</v>
      </c>
      <c r="E697" s="87"/>
      <c r="F697" s="81">
        <f t="shared" si="97"/>
        <v>0</v>
      </c>
      <c r="G697" s="88">
        <v>0</v>
      </c>
    </row>
    <row r="698" spans="1:7" ht="20.25" hidden="1" customHeight="1">
      <c r="A698" s="19">
        <v>2100206</v>
      </c>
      <c r="B698" s="20" t="s">
        <v>572</v>
      </c>
      <c r="C698" s="86"/>
      <c r="D698" s="87">
        <v>0</v>
      </c>
      <c r="E698" s="87"/>
      <c r="F698" s="81">
        <f t="shared" si="97"/>
        <v>0</v>
      </c>
      <c r="G698" s="88">
        <v>0</v>
      </c>
    </row>
    <row r="699" spans="1:7" ht="20.25" hidden="1" customHeight="1">
      <c r="A699" s="19">
        <v>2100207</v>
      </c>
      <c r="B699" s="20" t="s">
        <v>573</v>
      </c>
      <c r="C699" s="86"/>
      <c r="D699" s="87">
        <v>0</v>
      </c>
      <c r="E699" s="87"/>
      <c r="F699" s="81">
        <f t="shared" si="97"/>
        <v>0</v>
      </c>
      <c r="G699" s="88">
        <v>0</v>
      </c>
    </row>
    <row r="700" spans="1:7" ht="20.25" hidden="1" customHeight="1">
      <c r="A700" s="19">
        <v>2100208</v>
      </c>
      <c r="B700" s="20" t="s">
        <v>574</v>
      </c>
      <c r="C700" s="86"/>
      <c r="D700" s="87">
        <v>0</v>
      </c>
      <c r="E700" s="87"/>
      <c r="F700" s="81">
        <f t="shared" si="97"/>
        <v>0</v>
      </c>
      <c r="G700" s="88">
        <v>0</v>
      </c>
    </row>
    <row r="701" spans="1:7" ht="20.25" hidden="1" customHeight="1">
      <c r="A701" s="19">
        <v>2100209</v>
      </c>
      <c r="B701" s="20" t="s">
        <v>575</v>
      </c>
      <c r="C701" s="86"/>
      <c r="D701" s="87">
        <v>0</v>
      </c>
      <c r="E701" s="87"/>
      <c r="F701" s="81">
        <f t="shared" si="97"/>
        <v>0</v>
      </c>
      <c r="G701" s="88">
        <v>0</v>
      </c>
    </row>
    <row r="702" spans="1:7" ht="20.25" hidden="1" customHeight="1">
      <c r="A702" s="19">
        <v>2100210</v>
      </c>
      <c r="B702" s="20" t="s">
        <v>576</v>
      </c>
      <c r="C702" s="86"/>
      <c r="D702" s="87">
        <v>0</v>
      </c>
      <c r="E702" s="87"/>
      <c r="F702" s="81">
        <f t="shared" si="97"/>
        <v>0</v>
      </c>
      <c r="G702" s="88">
        <v>0</v>
      </c>
    </row>
    <row r="703" spans="1:7" ht="20.25" hidden="1" customHeight="1">
      <c r="A703" s="19">
        <v>2100211</v>
      </c>
      <c r="B703" s="20" t="s">
        <v>577</v>
      </c>
      <c r="C703" s="86"/>
      <c r="D703" s="87">
        <v>0</v>
      </c>
      <c r="E703" s="87"/>
      <c r="F703" s="81">
        <f t="shared" si="97"/>
        <v>0</v>
      </c>
      <c r="G703" s="88">
        <v>0</v>
      </c>
    </row>
    <row r="704" spans="1:7" ht="20.25" hidden="1" customHeight="1">
      <c r="A704" s="19">
        <v>2100212</v>
      </c>
      <c r="B704" s="20" t="s">
        <v>578</v>
      </c>
      <c r="C704" s="86"/>
      <c r="D704" s="87">
        <v>0</v>
      </c>
      <c r="E704" s="87"/>
      <c r="F704" s="81">
        <f t="shared" si="97"/>
        <v>0</v>
      </c>
      <c r="G704" s="88">
        <v>0</v>
      </c>
    </row>
    <row r="705" spans="1:7" ht="20.25" hidden="1" customHeight="1">
      <c r="A705" s="19">
        <v>2100299</v>
      </c>
      <c r="B705" s="20" t="s">
        <v>579</v>
      </c>
      <c r="C705" s="86"/>
      <c r="D705" s="87">
        <v>0</v>
      </c>
      <c r="E705" s="87"/>
      <c r="F705" s="81">
        <f t="shared" si="97"/>
        <v>0</v>
      </c>
      <c r="G705" s="88">
        <v>0</v>
      </c>
    </row>
    <row r="706" spans="1:7" ht="20.25" customHeight="1">
      <c r="A706" s="21">
        <v>21003</v>
      </c>
      <c r="B706" s="21" t="s">
        <v>580</v>
      </c>
      <c r="C706" s="83">
        <f t="shared" ref="C706:E706" si="113">SUM(C707:C709)</f>
        <v>644</v>
      </c>
      <c r="D706" s="84">
        <f t="shared" si="113"/>
        <v>0</v>
      </c>
      <c r="E706" s="83">
        <f t="shared" si="113"/>
        <v>30</v>
      </c>
      <c r="F706" s="81">
        <f t="shared" si="97"/>
        <v>30</v>
      </c>
      <c r="G706" s="85">
        <f>SUM(G707:G709)</f>
        <v>674</v>
      </c>
    </row>
    <row r="707" spans="1:7" ht="20.25" hidden="1" customHeight="1">
      <c r="A707" s="19">
        <v>2100301</v>
      </c>
      <c r="B707" s="20" t="s">
        <v>581</v>
      </c>
      <c r="C707" s="86"/>
      <c r="D707" s="87"/>
      <c r="E707" s="87"/>
      <c r="F707" s="81">
        <f t="shared" si="97"/>
        <v>0</v>
      </c>
      <c r="G707" s="88"/>
    </row>
    <row r="708" spans="1:7" ht="20.25" customHeight="1">
      <c r="A708" s="19">
        <v>2100302</v>
      </c>
      <c r="B708" s="20" t="s">
        <v>582</v>
      </c>
      <c r="C708" s="86">
        <v>615</v>
      </c>
      <c r="D708" s="87">
        <v>0</v>
      </c>
      <c r="E708" s="87">
        <v>30</v>
      </c>
      <c r="F708" s="81">
        <f t="shared" si="97"/>
        <v>30</v>
      </c>
      <c r="G708" s="88">
        <f t="shared" ref="G708:G709" si="114">C708+F708</f>
        <v>645</v>
      </c>
    </row>
    <row r="709" spans="1:7" ht="20.25" customHeight="1">
      <c r="A709" s="19">
        <v>2100399</v>
      </c>
      <c r="B709" s="20" t="s">
        <v>583</v>
      </c>
      <c r="C709" s="86">
        <v>29</v>
      </c>
      <c r="D709" s="87">
        <v>0</v>
      </c>
      <c r="E709" s="87"/>
      <c r="F709" s="81">
        <f t="shared" si="97"/>
        <v>0</v>
      </c>
      <c r="G709" s="88">
        <f t="shared" si="114"/>
        <v>29</v>
      </c>
    </row>
    <row r="710" spans="1:7" ht="20.25" customHeight="1">
      <c r="A710" s="21">
        <v>21004</v>
      </c>
      <c r="B710" s="21" t="s">
        <v>584</v>
      </c>
      <c r="C710" s="83">
        <f t="shared" ref="C710:D710" si="115">SUM(C711:C721)</f>
        <v>170</v>
      </c>
      <c r="D710" s="84">
        <f t="shared" si="115"/>
        <v>0</v>
      </c>
      <c r="E710" s="84"/>
      <c r="F710" s="81">
        <f t="shared" si="97"/>
        <v>0</v>
      </c>
      <c r="G710" s="85">
        <f>SUM(G711:G721)</f>
        <v>170</v>
      </c>
    </row>
    <row r="711" spans="1:7" ht="20.25" hidden="1" customHeight="1">
      <c r="A711" s="19">
        <v>2100401</v>
      </c>
      <c r="B711" s="20" t="s">
        <v>585</v>
      </c>
      <c r="C711" s="86"/>
      <c r="D711" s="87">
        <v>0</v>
      </c>
      <c r="E711" s="87"/>
      <c r="F711" s="81">
        <f t="shared" si="97"/>
        <v>0</v>
      </c>
      <c r="G711" s="88">
        <v>0</v>
      </c>
    </row>
    <row r="712" spans="1:7" ht="20.25" hidden="1" customHeight="1">
      <c r="A712" s="19">
        <v>2100402</v>
      </c>
      <c r="B712" s="20" t="s">
        <v>586</v>
      </c>
      <c r="C712" s="86"/>
      <c r="D712" s="87">
        <v>0</v>
      </c>
      <c r="E712" s="87"/>
      <c r="F712" s="81">
        <f t="shared" ref="F712:F775" si="116">SUM(D712:E712)</f>
        <v>0</v>
      </c>
      <c r="G712" s="88">
        <v>0</v>
      </c>
    </row>
    <row r="713" spans="1:7" ht="20.25" hidden="1" customHeight="1">
      <c r="A713" s="19">
        <v>2100403</v>
      </c>
      <c r="B713" s="20" t="s">
        <v>587</v>
      </c>
      <c r="C713" s="86"/>
      <c r="D713" s="87">
        <v>0</v>
      </c>
      <c r="E713" s="87"/>
      <c r="F713" s="81">
        <f t="shared" si="116"/>
        <v>0</v>
      </c>
      <c r="G713" s="88">
        <v>0</v>
      </c>
    </row>
    <row r="714" spans="1:7" ht="20.25" hidden="1" customHeight="1">
      <c r="A714" s="19">
        <v>2100404</v>
      </c>
      <c r="B714" s="20" t="s">
        <v>588</v>
      </c>
      <c r="C714" s="86"/>
      <c r="D714" s="87">
        <v>0</v>
      </c>
      <c r="E714" s="87"/>
      <c r="F714" s="81">
        <f t="shared" si="116"/>
        <v>0</v>
      </c>
      <c r="G714" s="88">
        <v>0</v>
      </c>
    </row>
    <row r="715" spans="1:7" ht="20.25" hidden="1" customHeight="1">
      <c r="A715" s="19">
        <v>2100405</v>
      </c>
      <c r="B715" s="20" t="s">
        <v>589</v>
      </c>
      <c r="C715" s="86"/>
      <c r="D715" s="87">
        <v>0</v>
      </c>
      <c r="E715" s="87"/>
      <c r="F715" s="81">
        <f t="shared" si="116"/>
        <v>0</v>
      </c>
      <c r="G715" s="88">
        <v>0</v>
      </c>
    </row>
    <row r="716" spans="1:7" ht="20.25" hidden="1" customHeight="1">
      <c r="A716" s="19">
        <v>2100406</v>
      </c>
      <c r="B716" s="20" t="s">
        <v>590</v>
      </c>
      <c r="C716" s="86"/>
      <c r="D716" s="87">
        <v>0</v>
      </c>
      <c r="E716" s="87"/>
      <c r="F716" s="81">
        <f t="shared" si="116"/>
        <v>0</v>
      </c>
      <c r="G716" s="88">
        <v>0</v>
      </c>
    </row>
    <row r="717" spans="1:7" ht="20.25" hidden="1" customHeight="1">
      <c r="A717" s="19">
        <v>2100407</v>
      </c>
      <c r="B717" s="20" t="s">
        <v>591</v>
      </c>
      <c r="C717" s="86"/>
      <c r="D717" s="87">
        <v>0</v>
      </c>
      <c r="E717" s="87"/>
      <c r="F717" s="81">
        <f t="shared" si="116"/>
        <v>0</v>
      </c>
      <c r="G717" s="88">
        <v>0</v>
      </c>
    </row>
    <row r="718" spans="1:7" ht="20.25" customHeight="1">
      <c r="A718" s="19">
        <v>2100408</v>
      </c>
      <c r="B718" s="20" t="s">
        <v>592</v>
      </c>
      <c r="C718" s="86">
        <v>170</v>
      </c>
      <c r="D718" s="87">
        <v>0</v>
      </c>
      <c r="E718" s="87"/>
      <c r="F718" s="81">
        <f t="shared" si="116"/>
        <v>0</v>
      </c>
      <c r="G718" s="88">
        <f t="shared" ref="G718" si="117">C718+F718</f>
        <v>170</v>
      </c>
    </row>
    <row r="719" spans="1:7" ht="20.25" hidden="1" customHeight="1">
      <c r="A719" s="19">
        <v>2100409</v>
      </c>
      <c r="B719" s="20" t="s">
        <v>593</v>
      </c>
      <c r="C719" s="86"/>
      <c r="D719" s="87">
        <v>0</v>
      </c>
      <c r="E719" s="87"/>
      <c r="F719" s="81">
        <f t="shared" si="116"/>
        <v>0</v>
      </c>
      <c r="G719" s="88">
        <v>0</v>
      </c>
    </row>
    <row r="720" spans="1:7" ht="20.25" hidden="1" customHeight="1">
      <c r="A720" s="19">
        <v>2100410</v>
      </c>
      <c r="B720" s="20" t="s">
        <v>594</v>
      </c>
      <c r="C720" s="86"/>
      <c r="D720" s="87">
        <v>0</v>
      </c>
      <c r="E720" s="87"/>
      <c r="F720" s="81">
        <f t="shared" si="116"/>
        <v>0</v>
      </c>
      <c r="G720" s="88">
        <v>0</v>
      </c>
    </row>
    <row r="721" spans="1:7" ht="20.25" hidden="1" customHeight="1">
      <c r="A721" s="19">
        <v>2100499</v>
      </c>
      <c r="B721" s="20" t="s">
        <v>595</v>
      </c>
      <c r="C721" s="86"/>
      <c r="D721" s="87">
        <v>0</v>
      </c>
      <c r="E721" s="87"/>
      <c r="F721" s="81">
        <f t="shared" si="116"/>
        <v>0</v>
      </c>
      <c r="G721" s="88">
        <v>0</v>
      </c>
    </row>
    <row r="722" spans="1:7" ht="20.25" hidden="1" customHeight="1">
      <c r="A722" s="21">
        <v>21006</v>
      </c>
      <c r="B722" s="21" t="s">
        <v>596</v>
      </c>
      <c r="C722" s="83">
        <f t="shared" ref="C722:D722" si="118">SUM(C723:C724)</f>
        <v>0</v>
      </c>
      <c r="D722" s="84">
        <f t="shared" si="118"/>
        <v>0</v>
      </c>
      <c r="E722" s="84"/>
      <c r="F722" s="81">
        <f t="shared" si="116"/>
        <v>0</v>
      </c>
      <c r="G722" s="85">
        <f>SUM(G723:G724)</f>
        <v>0</v>
      </c>
    </row>
    <row r="723" spans="1:7" ht="20.25" hidden="1" customHeight="1">
      <c r="A723" s="19">
        <v>2100601</v>
      </c>
      <c r="B723" s="20" t="s">
        <v>597</v>
      </c>
      <c r="C723" s="86"/>
      <c r="D723" s="87">
        <v>0</v>
      </c>
      <c r="E723" s="87"/>
      <c r="F723" s="81">
        <f t="shared" si="116"/>
        <v>0</v>
      </c>
      <c r="G723" s="88">
        <v>0</v>
      </c>
    </row>
    <row r="724" spans="1:7" ht="20.25" hidden="1" customHeight="1">
      <c r="A724" s="19">
        <v>2100699</v>
      </c>
      <c r="B724" s="20" t="s">
        <v>598</v>
      </c>
      <c r="C724" s="86"/>
      <c r="D724" s="87"/>
      <c r="E724" s="87"/>
      <c r="F724" s="81">
        <f t="shared" si="116"/>
        <v>0</v>
      </c>
      <c r="G724" s="88"/>
    </row>
    <row r="725" spans="1:7" ht="20.25" customHeight="1">
      <c r="A725" s="21">
        <v>21007</v>
      </c>
      <c r="B725" s="21" t="s">
        <v>599</v>
      </c>
      <c r="C725" s="83">
        <f t="shared" ref="C725:G725" si="119">SUM(C726:C728)</f>
        <v>455</v>
      </c>
      <c r="D725" s="84">
        <f t="shared" si="119"/>
        <v>-99</v>
      </c>
      <c r="E725" s="83">
        <f t="shared" si="119"/>
        <v>30.4</v>
      </c>
      <c r="F725" s="81">
        <f t="shared" si="116"/>
        <v>-68.599999999999994</v>
      </c>
      <c r="G725" s="83">
        <f t="shared" si="119"/>
        <v>386.4</v>
      </c>
    </row>
    <row r="726" spans="1:7" ht="20.25" hidden="1" customHeight="1">
      <c r="A726" s="19">
        <v>2100716</v>
      </c>
      <c r="B726" s="20" t="s">
        <v>600</v>
      </c>
      <c r="C726" s="86"/>
      <c r="D726" s="87">
        <v>0</v>
      </c>
      <c r="E726" s="87"/>
      <c r="F726" s="81">
        <f t="shared" si="116"/>
        <v>0</v>
      </c>
      <c r="G726" s="88">
        <f t="shared" ref="G726:G728" si="120">C726+F726</f>
        <v>0</v>
      </c>
    </row>
    <row r="727" spans="1:7" ht="20.25" customHeight="1">
      <c r="A727" s="19">
        <v>2100717</v>
      </c>
      <c r="B727" s="20" t="s">
        <v>601</v>
      </c>
      <c r="C727" s="86">
        <v>275</v>
      </c>
      <c r="D727" s="87">
        <v>-171</v>
      </c>
      <c r="E727" s="87">
        <v>24</v>
      </c>
      <c r="F727" s="81">
        <f t="shared" si="116"/>
        <v>-147</v>
      </c>
      <c r="G727" s="88">
        <f t="shared" si="120"/>
        <v>128</v>
      </c>
    </row>
    <row r="728" spans="1:7" ht="20.25" customHeight="1">
      <c r="A728" s="19">
        <v>2100799</v>
      </c>
      <c r="B728" s="20" t="s">
        <v>602</v>
      </c>
      <c r="C728" s="86">
        <v>180</v>
      </c>
      <c r="D728" s="87">
        <v>72</v>
      </c>
      <c r="E728" s="87">
        <v>6.4</v>
      </c>
      <c r="F728" s="81">
        <f t="shared" si="116"/>
        <v>78.400000000000006</v>
      </c>
      <c r="G728" s="88">
        <f t="shared" si="120"/>
        <v>258.39999999999998</v>
      </c>
    </row>
    <row r="729" spans="1:7" ht="20.25" customHeight="1">
      <c r="A729" s="21">
        <v>21011</v>
      </c>
      <c r="B729" s="21" t="s">
        <v>603</v>
      </c>
      <c r="C729" s="83">
        <f t="shared" ref="C729:G729" si="121">C730+C731+C734+C735</f>
        <v>372</v>
      </c>
      <c r="D729" s="84">
        <f t="shared" si="121"/>
        <v>0</v>
      </c>
      <c r="E729" s="84"/>
      <c r="F729" s="81">
        <f t="shared" si="116"/>
        <v>0</v>
      </c>
      <c r="G729" s="85">
        <f t="shared" si="121"/>
        <v>372</v>
      </c>
    </row>
    <row r="730" spans="1:7" ht="20.25" customHeight="1">
      <c r="A730" s="19">
        <v>2101101</v>
      </c>
      <c r="B730" s="20" t="s">
        <v>604</v>
      </c>
      <c r="C730" s="86">
        <v>17</v>
      </c>
      <c r="D730" s="87">
        <v>0</v>
      </c>
      <c r="E730" s="87"/>
      <c r="F730" s="81">
        <f t="shared" si="116"/>
        <v>0</v>
      </c>
      <c r="G730" s="88">
        <f t="shared" ref="G730:G734" si="122">C730+F730</f>
        <v>17</v>
      </c>
    </row>
    <row r="731" spans="1:7" ht="20.25" customHeight="1">
      <c r="A731" s="19">
        <v>2101102</v>
      </c>
      <c r="B731" s="20" t="s">
        <v>605</v>
      </c>
      <c r="C731" s="86">
        <v>103</v>
      </c>
      <c r="D731" s="87">
        <v>0</v>
      </c>
      <c r="E731" s="87"/>
      <c r="F731" s="81">
        <f t="shared" si="116"/>
        <v>0</v>
      </c>
      <c r="G731" s="88">
        <f t="shared" si="122"/>
        <v>103</v>
      </c>
    </row>
    <row r="732" spans="1:7" ht="20.25" hidden="1" customHeight="1">
      <c r="A732" s="19">
        <v>210110201</v>
      </c>
      <c r="B732" s="20" t="s">
        <v>606</v>
      </c>
      <c r="C732" s="86"/>
      <c r="D732" s="87">
        <v>0</v>
      </c>
      <c r="E732" s="87"/>
      <c r="F732" s="81">
        <f t="shared" si="116"/>
        <v>0</v>
      </c>
      <c r="G732" s="88">
        <f t="shared" si="122"/>
        <v>0</v>
      </c>
    </row>
    <row r="733" spans="1:7" ht="20.25" hidden="1" customHeight="1">
      <c r="A733" s="19">
        <v>210110202</v>
      </c>
      <c r="B733" s="20" t="s">
        <v>607</v>
      </c>
      <c r="C733" s="86"/>
      <c r="D733" s="87">
        <v>0</v>
      </c>
      <c r="E733" s="87"/>
      <c r="F733" s="81">
        <f t="shared" si="116"/>
        <v>0</v>
      </c>
      <c r="G733" s="88">
        <f t="shared" si="122"/>
        <v>0</v>
      </c>
    </row>
    <row r="734" spans="1:7" ht="20.25" customHeight="1">
      <c r="A734" s="19">
        <v>2101103</v>
      </c>
      <c r="B734" s="20" t="s">
        <v>608</v>
      </c>
      <c r="C734" s="86">
        <v>252</v>
      </c>
      <c r="D734" s="87">
        <v>0</v>
      </c>
      <c r="E734" s="87"/>
      <c r="F734" s="81">
        <f t="shared" si="116"/>
        <v>0</v>
      </c>
      <c r="G734" s="88">
        <f t="shared" si="122"/>
        <v>252</v>
      </c>
    </row>
    <row r="735" spans="1:7" ht="20.25" hidden="1" customHeight="1">
      <c r="A735" s="19">
        <v>2101199</v>
      </c>
      <c r="B735" s="20" t="s">
        <v>609</v>
      </c>
      <c r="C735" s="86">
        <v>0</v>
      </c>
      <c r="D735" s="87">
        <v>0</v>
      </c>
      <c r="E735" s="87"/>
      <c r="F735" s="81">
        <f t="shared" si="116"/>
        <v>0</v>
      </c>
      <c r="G735" s="88">
        <v>0</v>
      </c>
    </row>
    <row r="736" spans="1:7" ht="20.25" customHeight="1">
      <c r="A736" s="21">
        <v>21012</v>
      </c>
      <c r="B736" s="21" t="s">
        <v>610</v>
      </c>
      <c r="C736" s="83">
        <f t="shared" ref="C736:E736" si="123">SUM(C737:C739)</f>
        <v>343</v>
      </c>
      <c r="D736" s="84">
        <f t="shared" si="123"/>
        <v>0</v>
      </c>
      <c r="E736" s="83">
        <f t="shared" si="123"/>
        <v>130</v>
      </c>
      <c r="F736" s="81">
        <f t="shared" si="116"/>
        <v>130</v>
      </c>
      <c r="G736" s="85">
        <f>SUM(G737:G739)</f>
        <v>473</v>
      </c>
    </row>
    <row r="737" spans="1:7" ht="20.25" hidden="1" customHeight="1">
      <c r="A737" s="19">
        <v>2101201</v>
      </c>
      <c r="B737" s="20" t="s">
        <v>611</v>
      </c>
      <c r="C737" s="86"/>
      <c r="D737" s="87"/>
      <c r="E737" s="87"/>
      <c r="F737" s="81">
        <f t="shared" si="116"/>
        <v>0</v>
      </c>
      <c r="G737" s="88"/>
    </row>
    <row r="738" spans="1:7" ht="30" customHeight="1">
      <c r="A738" s="19">
        <v>2101202</v>
      </c>
      <c r="B738" s="20" t="s">
        <v>612</v>
      </c>
      <c r="C738" s="86">
        <v>343</v>
      </c>
      <c r="D738" s="87">
        <v>0</v>
      </c>
      <c r="E738" s="87">
        <v>130</v>
      </c>
      <c r="F738" s="81">
        <f t="shared" si="116"/>
        <v>130</v>
      </c>
      <c r="G738" s="88">
        <f t="shared" ref="G738" si="124">C738+F738</f>
        <v>473</v>
      </c>
    </row>
    <row r="739" spans="1:7" ht="20.25" hidden="1" customHeight="1">
      <c r="A739" s="19">
        <v>2101299</v>
      </c>
      <c r="B739" s="20" t="s">
        <v>613</v>
      </c>
      <c r="C739" s="86"/>
      <c r="D739" s="87"/>
      <c r="E739" s="87"/>
      <c r="F739" s="81">
        <f t="shared" si="116"/>
        <v>0</v>
      </c>
      <c r="G739" s="88"/>
    </row>
    <row r="740" spans="1:7" ht="20.25" customHeight="1">
      <c r="A740" s="21">
        <v>21013</v>
      </c>
      <c r="B740" s="21" t="s">
        <v>614</v>
      </c>
      <c r="C740" s="83">
        <f t="shared" ref="C740:E740" si="125">SUM(C741:C743)</f>
        <v>77</v>
      </c>
      <c r="D740" s="84">
        <f t="shared" si="125"/>
        <v>0</v>
      </c>
      <c r="E740" s="83">
        <f t="shared" si="125"/>
        <v>15.2</v>
      </c>
      <c r="F740" s="81">
        <f t="shared" si="116"/>
        <v>15.2</v>
      </c>
      <c r="G740" s="85">
        <f>SUM(G741:G743)</f>
        <v>92.2</v>
      </c>
    </row>
    <row r="741" spans="1:7" ht="20.25" customHeight="1">
      <c r="A741" s="19">
        <v>2101301</v>
      </c>
      <c r="B741" s="20" t="s">
        <v>615</v>
      </c>
      <c r="C741" s="86">
        <v>3</v>
      </c>
      <c r="D741" s="87">
        <v>0</v>
      </c>
      <c r="E741" s="87">
        <v>15.2</v>
      </c>
      <c r="F741" s="81">
        <f t="shared" si="116"/>
        <v>15.2</v>
      </c>
      <c r="G741" s="88">
        <f t="shared" ref="G741:G743" si="126">C741+F741</f>
        <v>18.2</v>
      </c>
    </row>
    <row r="742" spans="1:7" ht="20.25" hidden="1" customHeight="1">
      <c r="A742" s="19">
        <v>2101302</v>
      </c>
      <c r="B742" s="20" t="s">
        <v>616</v>
      </c>
      <c r="C742" s="86"/>
      <c r="D742" s="87">
        <v>0</v>
      </c>
      <c r="E742" s="87"/>
      <c r="F742" s="81">
        <f t="shared" si="116"/>
        <v>0</v>
      </c>
      <c r="G742" s="88">
        <f t="shared" si="126"/>
        <v>0</v>
      </c>
    </row>
    <row r="743" spans="1:7" ht="20.25" customHeight="1">
      <c r="A743" s="19">
        <v>2101399</v>
      </c>
      <c r="B743" s="20" t="s">
        <v>617</v>
      </c>
      <c r="C743" s="86">
        <v>74</v>
      </c>
      <c r="D743" s="87">
        <v>0</v>
      </c>
      <c r="E743" s="87"/>
      <c r="F743" s="81">
        <f t="shared" si="116"/>
        <v>0</v>
      </c>
      <c r="G743" s="88">
        <f t="shared" si="126"/>
        <v>74</v>
      </c>
    </row>
    <row r="744" spans="1:7" ht="20.25" hidden="1" customHeight="1">
      <c r="A744" s="21">
        <v>21014</v>
      </c>
      <c r="B744" s="21" t="s">
        <v>618</v>
      </c>
      <c r="C744" s="83">
        <f t="shared" ref="C744:D744" si="127">SUM(C745:C746)</f>
        <v>0</v>
      </c>
      <c r="D744" s="84">
        <f t="shared" si="127"/>
        <v>0</v>
      </c>
      <c r="E744" s="84"/>
      <c r="F744" s="81">
        <f t="shared" si="116"/>
        <v>0</v>
      </c>
      <c r="G744" s="85">
        <f>SUM(G745:G746)</f>
        <v>0</v>
      </c>
    </row>
    <row r="745" spans="1:7" ht="20.25" hidden="1" customHeight="1">
      <c r="A745" s="19">
        <v>2101401</v>
      </c>
      <c r="B745" s="20" t="s">
        <v>619</v>
      </c>
      <c r="C745" s="86"/>
      <c r="D745" s="87">
        <v>0</v>
      </c>
      <c r="E745" s="87"/>
      <c r="F745" s="81">
        <f t="shared" si="116"/>
        <v>0</v>
      </c>
      <c r="G745" s="88">
        <v>0</v>
      </c>
    </row>
    <row r="746" spans="1:7" ht="20.25" hidden="1" customHeight="1">
      <c r="A746" s="19">
        <v>2101499</v>
      </c>
      <c r="B746" s="20" t="s">
        <v>620</v>
      </c>
      <c r="C746" s="86"/>
      <c r="D746" s="87"/>
      <c r="E746" s="87"/>
      <c r="F746" s="81">
        <f t="shared" si="116"/>
        <v>0</v>
      </c>
      <c r="G746" s="88"/>
    </row>
    <row r="747" spans="1:7" ht="20.25" hidden="1" customHeight="1">
      <c r="A747" s="21">
        <v>21015</v>
      </c>
      <c r="B747" s="21" t="s">
        <v>621</v>
      </c>
      <c r="C747" s="83">
        <f t="shared" ref="C747:D747" si="128">SUM(C748:C755)</f>
        <v>0</v>
      </c>
      <c r="D747" s="84">
        <f t="shared" si="128"/>
        <v>0</v>
      </c>
      <c r="E747" s="84"/>
      <c r="F747" s="81">
        <f t="shared" si="116"/>
        <v>0</v>
      </c>
      <c r="G747" s="85">
        <f>SUM(G748:G755)</f>
        <v>0</v>
      </c>
    </row>
    <row r="748" spans="1:7" ht="20.25" hidden="1" customHeight="1">
      <c r="A748" s="19">
        <v>2101501</v>
      </c>
      <c r="B748" s="20" t="s">
        <v>77</v>
      </c>
      <c r="C748" s="86"/>
      <c r="D748" s="87">
        <v>0</v>
      </c>
      <c r="E748" s="87"/>
      <c r="F748" s="81">
        <f t="shared" si="116"/>
        <v>0</v>
      </c>
      <c r="G748" s="88">
        <v>0</v>
      </c>
    </row>
    <row r="749" spans="1:7" ht="20.25" hidden="1" customHeight="1">
      <c r="A749" s="19">
        <v>2101502</v>
      </c>
      <c r="B749" s="20" t="s">
        <v>78</v>
      </c>
      <c r="C749" s="86"/>
      <c r="D749" s="87">
        <v>0</v>
      </c>
      <c r="E749" s="87"/>
      <c r="F749" s="81">
        <f t="shared" si="116"/>
        <v>0</v>
      </c>
      <c r="G749" s="88">
        <v>0</v>
      </c>
    </row>
    <row r="750" spans="1:7" ht="20.25" hidden="1" customHeight="1">
      <c r="A750" s="19">
        <v>2101503</v>
      </c>
      <c r="B750" s="20" t="s">
        <v>79</v>
      </c>
      <c r="C750" s="86"/>
      <c r="D750" s="87"/>
      <c r="E750" s="87"/>
      <c r="F750" s="81">
        <f t="shared" si="116"/>
        <v>0</v>
      </c>
      <c r="G750" s="88"/>
    </row>
    <row r="751" spans="1:7" ht="20.25" hidden="1" customHeight="1">
      <c r="A751" s="19">
        <v>2101504</v>
      </c>
      <c r="B751" s="20" t="s">
        <v>118</v>
      </c>
      <c r="C751" s="86"/>
      <c r="D751" s="87">
        <v>0</v>
      </c>
      <c r="E751" s="87"/>
      <c r="F751" s="81">
        <f t="shared" si="116"/>
        <v>0</v>
      </c>
      <c r="G751" s="88">
        <v>0</v>
      </c>
    </row>
    <row r="752" spans="1:7" ht="20.25" hidden="1" customHeight="1">
      <c r="A752" s="19">
        <v>2101505</v>
      </c>
      <c r="B752" s="20" t="s">
        <v>622</v>
      </c>
      <c r="C752" s="86"/>
      <c r="D752" s="87">
        <v>0</v>
      </c>
      <c r="E752" s="87"/>
      <c r="F752" s="81">
        <f t="shared" si="116"/>
        <v>0</v>
      </c>
      <c r="G752" s="88">
        <v>0</v>
      </c>
    </row>
    <row r="753" spans="1:7" ht="20.25" hidden="1" customHeight="1">
      <c r="A753" s="19">
        <v>2101506</v>
      </c>
      <c r="B753" s="20" t="s">
        <v>623</v>
      </c>
      <c r="C753" s="86"/>
      <c r="D753" s="87">
        <v>0</v>
      </c>
      <c r="E753" s="87"/>
      <c r="F753" s="81">
        <f t="shared" si="116"/>
        <v>0</v>
      </c>
      <c r="G753" s="88">
        <v>0</v>
      </c>
    </row>
    <row r="754" spans="1:7" ht="20.25" hidden="1" customHeight="1">
      <c r="A754" s="19">
        <v>2101550</v>
      </c>
      <c r="B754" s="20" t="s">
        <v>86</v>
      </c>
      <c r="C754" s="86">
        <v>0</v>
      </c>
      <c r="D754" s="87">
        <v>0</v>
      </c>
      <c r="E754" s="87"/>
      <c r="F754" s="81">
        <f t="shared" si="116"/>
        <v>0</v>
      </c>
      <c r="G754" s="88">
        <v>0</v>
      </c>
    </row>
    <row r="755" spans="1:7" ht="20.25" hidden="1" customHeight="1">
      <c r="A755" s="19">
        <v>2101599</v>
      </c>
      <c r="B755" s="20" t="s">
        <v>624</v>
      </c>
      <c r="C755" s="86">
        <v>0</v>
      </c>
      <c r="D755" s="87">
        <v>0</v>
      </c>
      <c r="E755" s="87"/>
      <c r="F755" s="81">
        <f t="shared" si="116"/>
        <v>0</v>
      </c>
      <c r="G755" s="88">
        <v>0</v>
      </c>
    </row>
    <row r="756" spans="1:7" ht="20.25" hidden="1" customHeight="1">
      <c r="A756" s="21">
        <v>21016</v>
      </c>
      <c r="B756" s="21" t="s">
        <v>625</v>
      </c>
      <c r="C756" s="83">
        <f t="shared" ref="C756:D756" si="129">C757</f>
        <v>0</v>
      </c>
      <c r="D756" s="84">
        <f t="shared" si="129"/>
        <v>0</v>
      </c>
      <c r="E756" s="84"/>
      <c r="F756" s="81">
        <f t="shared" si="116"/>
        <v>0</v>
      </c>
      <c r="G756" s="85">
        <f>G757</f>
        <v>0</v>
      </c>
    </row>
    <row r="757" spans="1:7" ht="20.25" hidden="1" customHeight="1">
      <c r="A757" s="19">
        <v>2101601</v>
      </c>
      <c r="B757" s="20" t="s">
        <v>626</v>
      </c>
      <c r="C757" s="86"/>
      <c r="D757" s="87">
        <v>0</v>
      </c>
      <c r="E757" s="87"/>
      <c r="F757" s="81">
        <f t="shared" si="116"/>
        <v>0</v>
      </c>
      <c r="G757" s="88">
        <v>0</v>
      </c>
    </row>
    <row r="758" spans="1:7" ht="20.25" customHeight="1">
      <c r="A758" s="21">
        <v>21099</v>
      </c>
      <c r="B758" s="21" t="s">
        <v>627</v>
      </c>
      <c r="C758" s="83">
        <f t="shared" ref="C758:D758" si="130">C759</f>
        <v>50</v>
      </c>
      <c r="D758" s="84">
        <f t="shared" si="130"/>
        <v>0</v>
      </c>
      <c r="E758" s="84"/>
      <c r="F758" s="81">
        <f t="shared" si="116"/>
        <v>0</v>
      </c>
      <c r="G758" s="85">
        <f>G759</f>
        <v>50</v>
      </c>
    </row>
    <row r="759" spans="1:7" ht="20.25" customHeight="1">
      <c r="A759" s="19">
        <v>2109999</v>
      </c>
      <c r="B759" s="20" t="s">
        <v>628</v>
      </c>
      <c r="C759" s="86">
        <v>50</v>
      </c>
      <c r="D759" s="87">
        <v>0</v>
      </c>
      <c r="E759" s="87"/>
      <c r="F759" s="81">
        <f t="shared" si="116"/>
        <v>0</v>
      </c>
      <c r="G759" s="88">
        <f t="shared" ref="G759" si="131">C759+F759</f>
        <v>50</v>
      </c>
    </row>
    <row r="760" spans="1:7" ht="20.25" customHeight="1">
      <c r="A760" s="21">
        <v>211</v>
      </c>
      <c r="B760" s="21" t="s">
        <v>629</v>
      </c>
      <c r="C760" s="83">
        <f t="shared" ref="C760:G760" si="132">C761+C771+C775+C784+C789+C796+C802+C805+C808+C810+C812+C818+C820+C822+C837</f>
        <v>0</v>
      </c>
      <c r="D760" s="84">
        <f t="shared" si="132"/>
        <v>0</v>
      </c>
      <c r="E760" s="83">
        <f t="shared" si="132"/>
        <v>122</v>
      </c>
      <c r="F760" s="81">
        <f t="shared" si="116"/>
        <v>122</v>
      </c>
      <c r="G760" s="85">
        <f t="shared" si="132"/>
        <v>122</v>
      </c>
    </row>
    <row r="761" spans="1:7" ht="20.25" hidden="1" customHeight="1">
      <c r="A761" s="21">
        <v>21101</v>
      </c>
      <c r="B761" s="21" t="s">
        <v>630</v>
      </c>
      <c r="C761" s="83">
        <f t="shared" ref="C761:G761" si="133">SUM(C762:C770)</f>
        <v>0</v>
      </c>
      <c r="D761" s="84">
        <f t="shared" si="133"/>
        <v>0</v>
      </c>
      <c r="E761" s="84"/>
      <c r="F761" s="81">
        <f t="shared" si="116"/>
        <v>0</v>
      </c>
      <c r="G761" s="85">
        <f t="shared" si="133"/>
        <v>0</v>
      </c>
    </row>
    <row r="762" spans="1:7" ht="20.25" hidden="1" customHeight="1">
      <c r="A762" s="19">
        <v>2110101</v>
      </c>
      <c r="B762" s="20" t="s">
        <v>77</v>
      </c>
      <c r="C762" s="86"/>
      <c r="D762" s="87">
        <v>0</v>
      </c>
      <c r="E762" s="87"/>
      <c r="F762" s="81">
        <f t="shared" si="116"/>
        <v>0</v>
      </c>
      <c r="G762" s="88">
        <v>0</v>
      </c>
    </row>
    <row r="763" spans="1:7" ht="20.25" hidden="1" customHeight="1">
      <c r="A763" s="19">
        <v>2110102</v>
      </c>
      <c r="B763" s="20" t="s">
        <v>78</v>
      </c>
      <c r="C763" s="86"/>
      <c r="D763" s="87">
        <v>0</v>
      </c>
      <c r="E763" s="87"/>
      <c r="F763" s="81">
        <f t="shared" si="116"/>
        <v>0</v>
      </c>
      <c r="G763" s="88">
        <v>0</v>
      </c>
    </row>
    <row r="764" spans="1:7" ht="20.25" hidden="1" customHeight="1">
      <c r="A764" s="19">
        <v>2110103</v>
      </c>
      <c r="B764" s="20" t="s">
        <v>79</v>
      </c>
      <c r="C764" s="86"/>
      <c r="D764" s="87">
        <v>0</v>
      </c>
      <c r="E764" s="87"/>
      <c r="F764" s="81">
        <f t="shared" si="116"/>
        <v>0</v>
      </c>
      <c r="G764" s="88">
        <v>0</v>
      </c>
    </row>
    <row r="765" spans="1:7" ht="20.25" hidden="1" customHeight="1">
      <c r="A765" s="19">
        <v>2110104</v>
      </c>
      <c r="B765" s="20" t="s">
        <v>631</v>
      </c>
      <c r="C765" s="86"/>
      <c r="D765" s="87">
        <v>0</v>
      </c>
      <c r="E765" s="87"/>
      <c r="F765" s="81">
        <f t="shared" si="116"/>
        <v>0</v>
      </c>
      <c r="G765" s="88">
        <v>0</v>
      </c>
    </row>
    <row r="766" spans="1:7" ht="20.25" hidden="1" customHeight="1">
      <c r="A766" s="19">
        <v>2110105</v>
      </c>
      <c r="B766" s="20" t="s">
        <v>632</v>
      </c>
      <c r="C766" s="86"/>
      <c r="D766" s="87">
        <v>0</v>
      </c>
      <c r="E766" s="87"/>
      <c r="F766" s="81">
        <f t="shared" si="116"/>
        <v>0</v>
      </c>
      <c r="G766" s="88">
        <v>0</v>
      </c>
    </row>
    <row r="767" spans="1:7" ht="20.25" hidden="1" customHeight="1">
      <c r="A767" s="19">
        <v>2110106</v>
      </c>
      <c r="B767" s="20" t="s">
        <v>633</v>
      </c>
      <c r="C767" s="86"/>
      <c r="D767" s="87">
        <v>0</v>
      </c>
      <c r="E767" s="87"/>
      <c r="F767" s="81">
        <f t="shared" si="116"/>
        <v>0</v>
      </c>
      <c r="G767" s="88">
        <v>0</v>
      </c>
    </row>
    <row r="768" spans="1:7" ht="20.25" hidden="1" customHeight="1">
      <c r="A768" s="19">
        <v>2110107</v>
      </c>
      <c r="B768" s="20" t="s">
        <v>634</v>
      </c>
      <c r="C768" s="86"/>
      <c r="D768" s="87">
        <v>0</v>
      </c>
      <c r="E768" s="87"/>
      <c r="F768" s="81">
        <f t="shared" si="116"/>
        <v>0</v>
      </c>
      <c r="G768" s="88">
        <v>0</v>
      </c>
    </row>
    <row r="769" spans="1:7" ht="20.25" hidden="1" customHeight="1">
      <c r="A769" s="19">
        <v>2110108</v>
      </c>
      <c r="B769" s="20" t="s">
        <v>635</v>
      </c>
      <c r="C769" s="86"/>
      <c r="D769" s="87">
        <v>0</v>
      </c>
      <c r="E769" s="87"/>
      <c r="F769" s="81">
        <f t="shared" si="116"/>
        <v>0</v>
      </c>
      <c r="G769" s="88">
        <v>0</v>
      </c>
    </row>
    <row r="770" spans="1:7" ht="20.25" hidden="1" customHeight="1">
      <c r="A770" s="19">
        <v>2110199</v>
      </c>
      <c r="B770" s="20" t="s">
        <v>636</v>
      </c>
      <c r="C770" s="86"/>
      <c r="D770" s="87">
        <v>0</v>
      </c>
      <c r="E770" s="87"/>
      <c r="F770" s="81">
        <f t="shared" si="116"/>
        <v>0</v>
      </c>
      <c r="G770" s="88">
        <v>0</v>
      </c>
    </row>
    <row r="771" spans="1:7" ht="20.25" hidden="1" customHeight="1">
      <c r="A771" s="21">
        <v>21102</v>
      </c>
      <c r="B771" s="21" t="s">
        <v>637</v>
      </c>
      <c r="C771" s="83">
        <f t="shared" ref="C771:G771" si="134">SUM(C772:C774)</f>
        <v>0</v>
      </c>
      <c r="D771" s="84">
        <f t="shared" si="134"/>
        <v>0</v>
      </c>
      <c r="E771" s="84"/>
      <c r="F771" s="81">
        <f t="shared" si="116"/>
        <v>0</v>
      </c>
      <c r="G771" s="85">
        <f t="shared" si="134"/>
        <v>0</v>
      </c>
    </row>
    <row r="772" spans="1:7" ht="20.25" hidden="1" customHeight="1">
      <c r="A772" s="19">
        <v>2110203</v>
      </c>
      <c r="B772" s="20" t="s">
        <v>638</v>
      </c>
      <c r="C772" s="86"/>
      <c r="D772" s="87">
        <v>0</v>
      </c>
      <c r="E772" s="87"/>
      <c r="F772" s="81">
        <f t="shared" si="116"/>
        <v>0</v>
      </c>
      <c r="G772" s="88">
        <v>0</v>
      </c>
    </row>
    <row r="773" spans="1:7" ht="20.25" hidden="1" customHeight="1">
      <c r="A773" s="19">
        <v>2110204</v>
      </c>
      <c r="B773" s="20" t="s">
        <v>639</v>
      </c>
      <c r="C773" s="86"/>
      <c r="D773" s="87"/>
      <c r="E773" s="87"/>
      <c r="F773" s="81">
        <f t="shared" si="116"/>
        <v>0</v>
      </c>
      <c r="G773" s="88"/>
    </row>
    <row r="774" spans="1:7" ht="20.25" hidden="1" customHeight="1">
      <c r="A774" s="19">
        <v>2110299</v>
      </c>
      <c r="B774" s="20" t="s">
        <v>640</v>
      </c>
      <c r="C774" s="86"/>
      <c r="D774" s="87">
        <v>0</v>
      </c>
      <c r="E774" s="87"/>
      <c r="F774" s="81">
        <f t="shared" si="116"/>
        <v>0</v>
      </c>
      <c r="G774" s="88">
        <v>0</v>
      </c>
    </row>
    <row r="775" spans="1:7" ht="20.25" customHeight="1">
      <c r="A775" s="21">
        <v>21103</v>
      </c>
      <c r="B775" s="21" t="s">
        <v>641</v>
      </c>
      <c r="C775" s="83">
        <f t="shared" ref="C775:G775" si="135">SUM(C776:C783)</f>
        <v>0</v>
      </c>
      <c r="D775" s="84">
        <f t="shared" si="135"/>
        <v>0</v>
      </c>
      <c r="E775" s="83">
        <f t="shared" si="135"/>
        <v>122</v>
      </c>
      <c r="F775" s="81">
        <f t="shared" si="116"/>
        <v>122</v>
      </c>
      <c r="G775" s="85">
        <f t="shared" si="135"/>
        <v>122</v>
      </c>
    </row>
    <row r="776" spans="1:7" ht="20.25" hidden="1" customHeight="1">
      <c r="A776" s="19">
        <v>2110301</v>
      </c>
      <c r="B776" s="20" t="s">
        <v>642</v>
      </c>
      <c r="C776" s="86"/>
      <c r="D776" s="87">
        <v>0</v>
      </c>
      <c r="E776" s="87"/>
      <c r="F776" s="81">
        <f t="shared" ref="F776:F839" si="136">SUM(D776:E776)</f>
        <v>0</v>
      </c>
      <c r="G776" s="88">
        <v>0</v>
      </c>
    </row>
    <row r="777" spans="1:7" ht="20.25" customHeight="1">
      <c r="A777" s="19">
        <v>2110302</v>
      </c>
      <c r="B777" s="20" t="s">
        <v>643</v>
      </c>
      <c r="C777" s="86"/>
      <c r="D777" s="87">
        <v>0</v>
      </c>
      <c r="E777" s="87">
        <v>65</v>
      </c>
      <c r="F777" s="81">
        <f t="shared" si="136"/>
        <v>65</v>
      </c>
      <c r="G777" s="88">
        <f t="shared" ref="G777" si="137">C777+F777</f>
        <v>65</v>
      </c>
    </row>
    <row r="778" spans="1:7" ht="20.25" hidden="1" customHeight="1">
      <c r="A778" s="19">
        <v>2110303</v>
      </c>
      <c r="B778" s="20" t="s">
        <v>644</v>
      </c>
      <c r="C778" s="86"/>
      <c r="D778" s="87">
        <v>0</v>
      </c>
      <c r="E778" s="87"/>
      <c r="F778" s="81">
        <f t="shared" si="136"/>
        <v>0</v>
      </c>
      <c r="G778" s="88">
        <v>0</v>
      </c>
    </row>
    <row r="779" spans="1:7" ht="20.25" hidden="1" customHeight="1">
      <c r="A779" s="19">
        <v>2110304</v>
      </c>
      <c r="B779" s="20" t="s">
        <v>645</v>
      </c>
      <c r="C779" s="86"/>
      <c r="D779" s="87">
        <v>0</v>
      </c>
      <c r="E779" s="87"/>
      <c r="F779" s="81">
        <f t="shared" si="136"/>
        <v>0</v>
      </c>
      <c r="G779" s="88">
        <v>0</v>
      </c>
    </row>
    <row r="780" spans="1:7" ht="20.25" hidden="1" customHeight="1">
      <c r="A780" s="19">
        <v>2110305</v>
      </c>
      <c r="B780" s="20" t="s">
        <v>646</v>
      </c>
      <c r="C780" s="86"/>
      <c r="D780" s="87">
        <v>0</v>
      </c>
      <c r="E780" s="87"/>
      <c r="F780" s="81">
        <f t="shared" si="136"/>
        <v>0</v>
      </c>
      <c r="G780" s="88">
        <v>0</v>
      </c>
    </row>
    <row r="781" spans="1:7" ht="20.25" hidden="1" customHeight="1">
      <c r="A781" s="19">
        <v>2110306</v>
      </c>
      <c r="B781" s="20" t="s">
        <v>647</v>
      </c>
      <c r="C781" s="86"/>
      <c r="D781" s="87">
        <v>0</v>
      </c>
      <c r="E781" s="87"/>
      <c r="F781" s="81">
        <f t="shared" si="136"/>
        <v>0</v>
      </c>
      <c r="G781" s="88">
        <v>0</v>
      </c>
    </row>
    <row r="782" spans="1:7" ht="20.25" hidden="1" customHeight="1">
      <c r="A782" s="19">
        <v>2110307</v>
      </c>
      <c r="B782" s="20" t="s">
        <v>648</v>
      </c>
      <c r="C782" s="86"/>
      <c r="D782" s="87">
        <v>0</v>
      </c>
      <c r="E782" s="87"/>
      <c r="F782" s="81">
        <f t="shared" si="136"/>
        <v>0</v>
      </c>
      <c r="G782" s="88">
        <v>0</v>
      </c>
    </row>
    <row r="783" spans="1:7" ht="20.25" customHeight="1">
      <c r="A783" s="19">
        <v>2110399</v>
      </c>
      <c r="B783" s="20" t="s">
        <v>649</v>
      </c>
      <c r="C783" s="86"/>
      <c r="D783" s="87">
        <v>0</v>
      </c>
      <c r="E783" s="87">
        <v>57</v>
      </c>
      <c r="F783" s="81">
        <f t="shared" si="136"/>
        <v>57</v>
      </c>
      <c r="G783" s="88">
        <f t="shared" ref="G783" si="138">C783+F783</f>
        <v>57</v>
      </c>
    </row>
    <row r="784" spans="1:7" ht="20.25" hidden="1" customHeight="1">
      <c r="A784" s="21">
        <v>21104</v>
      </c>
      <c r="B784" s="21" t="s">
        <v>650</v>
      </c>
      <c r="C784" s="83">
        <f t="shared" ref="C784:D784" si="139">SUM(C785:C788)</f>
        <v>0</v>
      </c>
      <c r="D784" s="84">
        <f t="shared" si="139"/>
        <v>0</v>
      </c>
      <c r="E784" s="84"/>
      <c r="F784" s="81">
        <f t="shared" si="136"/>
        <v>0</v>
      </c>
      <c r="G784" s="85">
        <f>SUM(G785:G788)</f>
        <v>0</v>
      </c>
    </row>
    <row r="785" spans="1:7" ht="20.25" hidden="1" customHeight="1">
      <c r="A785" s="19">
        <v>2110401</v>
      </c>
      <c r="B785" s="20" t="s">
        <v>651</v>
      </c>
      <c r="C785" s="86"/>
      <c r="D785" s="87">
        <v>0</v>
      </c>
      <c r="E785" s="87"/>
      <c r="F785" s="81">
        <f t="shared" si="136"/>
        <v>0</v>
      </c>
      <c r="G785" s="88">
        <v>0</v>
      </c>
    </row>
    <row r="786" spans="1:7" ht="20.25" hidden="1" customHeight="1">
      <c r="A786" s="19">
        <v>2110402</v>
      </c>
      <c r="B786" s="20" t="s">
        <v>652</v>
      </c>
      <c r="C786" s="86"/>
      <c r="D786" s="87">
        <v>0</v>
      </c>
      <c r="E786" s="87"/>
      <c r="F786" s="81">
        <f t="shared" si="136"/>
        <v>0</v>
      </c>
      <c r="G786" s="88">
        <v>0</v>
      </c>
    </row>
    <row r="787" spans="1:7" ht="20.25" hidden="1" customHeight="1">
      <c r="A787" s="19">
        <v>2110404</v>
      </c>
      <c r="B787" s="20" t="s">
        <v>653</v>
      </c>
      <c r="C787" s="86"/>
      <c r="D787" s="87"/>
      <c r="E787" s="87"/>
      <c r="F787" s="81">
        <f t="shared" si="136"/>
        <v>0</v>
      </c>
      <c r="G787" s="88"/>
    </row>
    <row r="788" spans="1:7" ht="20.25" hidden="1" customHeight="1">
      <c r="A788" s="19">
        <v>2110499</v>
      </c>
      <c r="B788" s="20" t="s">
        <v>654</v>
      </c>
      <c r="C788" s="86"/>
      <c r="D788" s="87"/>
      <c r="E788" s="87"/>
      <c r="F788" s="81">
        <f t="shared" si="136"/>
        <v>0</v>
      </c>
      <c r="G788" s="88"/>
    </row>
    <row r="789" spans="1:7" ht="20.25" hidden="1" customHeight="1">
      <c r="A789" s="21">
        <v>21105</v>
      </c>
      <c r="B789" s="21" t="s">
        <v>655</v>
      </c>
      <c r="C789" s="83">
        <f>SUM(C790:C795)</f>
        <v>0</v>
      </c>
      <c r="D789" s="84">
        <f>SUM(D790:D795)</f>
        <v>0</v>
      </c>
      <c r="E789" s="84"/>
      <c r="F789" s="81">
        <f t="shared" si="136"/>
        <v>0</v>
      </c>
      <c r="G789" s="85">
        <f>SUM(G790:G795)</f>
        <v>0</v>
      </c>
    </row>
    <row r="790" spans="1:7" ht="20.25" hidden="1" customHeight="1">
      <c r="A790" s="19">
        <v>2110501</v>
      </c>
      <c r="B790" s="20" t="s">
        <v>656</v>
      </c>
      <c r="C790" s="86"/>
      <c r="D790" s="87"/>
      <c r="E790" s="87"/>
      <c r="F790" s="81">
        <f t="shared" si="136"/>
        <v>0</v>
      </c>
      <c r="G790" s="88"/>
    </row>
    <row r="791" spans="1:7" ht="20.25" hidden="1" customHeight="1">
      <c r="A791" s="19">
        <v>2110502</v>
      </c>
      <c r="B791" s="20" t="s">
        <v>657</v>
      </c>
      <c r="C791" s="86"/>
      <c r="D791" s="87"/>
      <c r="E791" s="87"/>
      <c r="F791" s="81">
        <f t="shared" si="136"/>
        <v>0</v>
      </c>
      <c r="G791" s="88"/>
    </row>
    <row r="792" spans="1:7" ht="20.25" hidden="1" customHeight="1">
      <c r="A792" s="19">
        <v>2110503</v>
      </c>
      <c r="B792" s="20" t="s">
        <v>658</v>
      </c>
      <c r="C792" s="86"/>
      <c r="D792" s="87"/>
      <c r="E792" s="87"/>
      <c r="F792" s="81">
        <f t="shared" si="136"/>
        <v>0</v>
      </c>
      <c r="G792" s="88"/>
    </row>
    <row r="793" spans="1:7" ht="20.25" hidden="1" customHeight="1">
      <c r="A793" s="19">
        <v>2110506</v>
      </c>
      <c r="B793" s="20" t="s">
        <v>659</v>
      </c>
      <c r="C793" s="86"/>
      <c r="D793" s="87"/>
      <c r="E793" s="87"/>
      <c r="F793" s="81">
        <f t="shared" si="136"/>
        <v>0</v>
      </c>
      <c r="G793" s="88"/>
    </row>
    <row r="794" spans="1:7" ht="20.25" hidden="1" customHeight="1">
      <c r="A794" s="19">
        <v>2110507</v>
      </c>
      <c r="B794" s="20" t="s">
        <v>660</v>
      </c>
      <c r="C794" s="86"/>
      <c r="D794" s="87"/>
      <c r="E794" s="87"/>
      <c r="F794" s="81">
        <f t="shared" si="136"/>
        <v>0</v>
      </c>
      <c r="G794" s="88"/>
    </row>
    <row r="795" spans="1:7" ht="20.25" hidden="1" customHeight="1">
      <c r="A795" s="19">
        <v>2110599</v>
      </c>
      <c r="B795" s="20" t="s">
        <v>661</v>
      </c>
      <c r="C795" s="86"/>
      <c r="D795" s="87"/>
      <c r="E795" s="87"/>
      <c r="F795" s="81">
        <f t="shared" si="136"/>
        <v>0</v>
      </c>
      <c r="G795" s="88"/>
    </row>
    <row r="796" spans="1:7" ht="20.25" hidden="1" customHeight="1">
      <c r="A796" s="21">
        <v>21106</v>
      </c>
      <c r="B796" s="21" t="s">
        <v>662</v>
      </c>
      <c r="C796" s="83">
        <f>SUM(C797:C801)</f>
        <v>0</v>
      </c>
      <c r="D796" s="84">
        <f>SUM(D797:D801)</f>
        <v>0</v>
      </c>
      <c r="E796" s="84"/>
      <c r="F796" s="81">
        <f t="shared" si="136"/>
        <v>0</v>
      </c>
      <c r="G796" s="85">
        <f>SUM(G797:G801)</f>
        <v>0</v>
      </c>
    </row>
    <row r="797" spans="1:7" ht="20.25" hidden="1" customHeight="1">
      <c r="A797" s="19">
        <v>2110602</v>
      </c>
      <c r="B797" s="20" t="s">
        <v>663</v>
      </c>
      <c r="C797" s="86"/>
      <c r="D797" s="87"/>
      <c r="E797" s="87"/>
      <c r="F797" s="81">
        <f t="shared" si="136"/>
        <v>0</v>
      </c>
      <c r="G797" s="88"/>
    </row>
    <row r="798" spans="1:7" ht="20.25" hidden="1" customHeight="1">
      <c r="A798" s="19">
        <v>2110603</v>
      </c>
      <c r="B798" s="20" t="s">
        <v>664</v>
      </c>
      <c r="C798" s="86"/>
      <c r="D798" s="87"/>
      <c r="E798" s="87"/>
      <c r="F798" s="81">
        <f t="shared" si="136"/>
        <v>0</v>
      </c>
      <c r="G798" s="88"/>
    </row>
    <row r="799" spans="1:7" ht="20.25" hidden="1" customHeight="1">
      <c r="A799" s="19">
        <v>2110604</v>
      </c>
      <c r="B799" s="20" t="s">
        <v>665</v>
      </c>
      <c r="C799" s="86"/>
      <c r="D799" s="87"/>
      <c r="E799" s="87"/>
      <c r="F799" s="81">
        <f t="shared" si="136"/>
        <v>0</v>
      </c>
      <c r="G799" s="88"/>
    </row>
    <row r="800" spans="1:7" ht="20.25" hidden="1" customHeight="1">
      <c r="A800" s="19">
        <v>2110605</v>
      </c>
      <c r="B800" s="20" t="s">
        <v>666</v>
      </c>
      <c r="C800" s="86"/>
      <c r="D800" s="87"/>
      <c r="E800" s="87"/>
      <c r="F800" s="81">
        <f t="shared" si="136"/>
        <v>0</v>
      </c>
      <c r="G800" s="88"/>
    </row>
    <row r="801" spans="1:7" ht="20.25" hidden="1" customHeight="1">
      <c r="A801" s="19">
        <v>2110699</v>
      </c>
      <c r="B801" s="20" t="s">
        <v>667</v>
      </c>
      <c r="C801" s="86"/>
      <c r="D801" s="87"/>
      <c r="E801" s="87"/>
      <c r="F801" s="81">
        <f t="shared" si="136"/>
        <v>0</v>
      </c>
      <c r="G801" s="88"/>
    </row>
    <row r="802" spans="1:7" ht="20.25" hidden="1" customHeight="1">
      <c r="A802" s="21">
        <v>21107</v>
      </c>
      <c r="B802" s="21" t="s">
        <v>668</v>
      </c>
      <c r="C802" s="83">
        <f>SUM(C803:C804)</f>
        <v>0</v>
      </c>
      <c r="D802" s="84">
        <f>SUM(D803:D804)</f>
        <v>0</v>
      </c>
      <c r="E802" s="84"/>
      <c r="F802" s="81">
        <f t="shared" si="136"/>
        <v>0</v>
      </c>
      <c r="G802" s="85">
        <f>SUM(G803:G804)</f>
        <v>0</v>
      </c>
    </row>
    <row r="803" spans="1:7" ht="20.25" hidden="1" customHeight="1">
      <c r="A803" s="19">
        <v>2110704</v>
      </c>
      <c r="B803" s="20" t="s">
        <v>669</v>
      </c>
      <c r="C803" s="86"/>
      <c r="D803" s="87"/>
      <c r="E803" s="87"/>
      <c r="F803" s="81">
        <f t="shared" si="136"/>
        <v>0</v>
      </c>
      <c r="G803" s="88"/>
    </row>
    <row r="804" spans="1:7" ht="20.25" hidden="1" customHeight="1">
      <c r="A804" s="19">
        <v>2110799</v>
      </c>
      <c r="B804" s="20" t="s">
        <v>670</v>
      </c>
      <c r="C804" s="86"/>
      <c r="D804" s="87"/>
      <c r="E804" s="87"/>
      <c r="F804" s="81">
        <f t="shared" si="136"/>
        <v>0</v>
      </c>
      <c r="G804" s="88"/>
    </row>
    <row r="805" spans="1:7" ht="20.25" hidden="1" customHeight="1">
      <c r="A805" s="21">
        <v>21108</v>
      </c>
      <c r="B805" s="21" t="s">
        <v>671</v>
      </c>
      <c r="C805" s="83">
        <f>SUM(C806:C807)</f>
        <v>0</v>
      </c>
      <c r="D805" s="84">
        <f>SUM(D806:D807)</f>
        <v>0</v>
      </c>
      <c r="E805" s="84"/>
      <c r="F805" s="81">
        <f t="shared" si="136"/>
        <v>0</v>
      </c>
      <c r="G805" s="85">
        <f>SUM(G806:G807)</f>
        <v>0</v>
      </c>
    </row>
    <row r="806" spans="1:7" ht="20.25" hidden="1" customHeight="1">
      <c r="A806" s="19">
        <v>2110804</v>
      </c>
      <c r="B806" s="20" t="s">
        <v>672</v>
      </c>
      <c r="C806" s="86"/>
      <c r="D806" s="87"/>
      <c r="E806" s="87"/>
      <c r="F806" s="81">
        <f t="shared" si="136"/>
        <v>0</v>
      </c>
      <c r="G806" s="88"/>
    </row>
    <row r="807" spans="1:7" ht="20.25" hidden="1" customHeight="1">
      <c r="A807" s="19">
        <v>2110899</v>
      </c>
      <c r="B807" s="20" t="s">
        <v>673</v>
      </c>
      <c r="C807" s="86"/>
      <c r="D807" s="87"/>
      <c r="E807" s="87"/>
      <c r="F807" s="81">
        <f t="shared" si="136"/>
        <v>0</v>
      </c>
      <c r="G807" s="88"/>
    </row>
    <row r="808" spans="1:7" ht="20.25" hidden="1" customHeight="1">
      <c r="A808" s="21">
        <v>21109</v>
      </c>
      <c r="B808" s="21" t="s">
        <v>674</v>
      </c>
      <c r="C808" s="83">
        <f>C809</f>
        <v>0</v>
      </c>
      <c r="D808" s="84">
        <f>D809</f>
        <v>0</v>
      </c>
      <c r="E808" s="84"/>
      <c r="F808" s="81">
        <f t="shared" si="136"/>
        <v>0</v>
      </c>
      <c r="G808" s="85">
        <f>G809</f>
        <v>0</v>
      </c>
    </row>
    <row r="809" spans="1:7" ht="20.25" hidden="1" customHeight="1">
      <c r="A809" s="19">
        <v>2110901</v>
      </c>
      <c r="B809" s="20" t="s">
        <v>675</v>
      </c>
      <c r="C809" s="86"/>
      <c r="D809" s="87"/>
      <c r="E809" s="87"/>
      <c r="F809" s="81">
        <f t="shared" si="136"/>
        <v>0</v>
      </c>
      <c r="G809" s="88"/>
    </row>
    <row r="810" spans="1:7" ht="20.25" hidden="1" customHeight="1">
      <c r="A810" s="21">
        <v>21110</v>
      </c>
      <c r="B810" s="21" t="s">
        <v>676</v>
      </c>
      <c r="C810" s="83">
        <f t="shared" ref="C810:D810" si="140">C811</f>
        <v>0</v>
      </c>
      <c r="D810" s="84">
        <f t="shared" si="140"/>
        <v>0</v>
      </c>
      <c r="E810" s="84"/>
      <c r="F810" s="81">
        <f t="shared" si="136"/>
        <v>0</v>
      </c>
      <c r="G810" s="85">
        <f>G811</f>
        <v>0</v>
      </c>
    </row>
    <row r="811" spans="1:7" ht="20.25" hidden="1" customHeight="1">
      <c r="A811" s="19">
        <v>2111001</v>
      </c>
      <c r="B811" s="20" t="s">
        <v>677</v>
      </c>
      <c r="C811" s="86"/>
      <c r="D811" s="87">
        <v>0</v>
      </c>
      <c r="E811" s="87"/>
      <c r="F811" s="81">
        <f t="shared" si="136"/>
        <v>0</v>
      </c>
      <c r="G811" s="88">
        <v>0</v>
      </c>
    </row>
    <row r="812" spans="1:7" ht="20.25" hidden="1" customHeight="1">
      <c r="A812" s="21">
        <v>21111</v>
      </c>
      <c r="B812" s="21" t="s">
        <v>678</v>
      </c>
      <c r="C812" s="83">
        <f t="shared" ref="C812:D812" si="141">SUM(C813:C817)</f>
        <v>0</v>
      </c>
      <c r="D812" s="84">
        <f t="shared" si="141"/>
        <v>0</v>
      </c>
      <c r="E812" s="84"/>
      <c r="F812" s="81">
        <f t="shared" si="136"/>
        <v>0</v>
      </c>
      <c r="G812" s="85">
        <f>SUM(G813:G817)</f>
        <v>0</v>
      </c>
    </row>
    <row r="813" spans="1:7" ht="20.25" hidden="1" customHeight="1">
      <c r="A813" s="19">
        <v>2111101</v>
      </c>
      <c r="B813" s="20" t="s">
        <v>679</v>
      </c>
      <c r="C813" s="86"/>
      <c r="D813" s="87">
        <v>0</v>
      </c>
      <c r="E813" s="87"/>
      <c r="F813" s="81">
        <f t="shared" si="136"/>
        <v>0</v>
      </c>
      <c r="G813" s="88">
        <v>0</v>
      </c>
    </row>
    <row r="814" spans="1:7" ht="20.25" hidden="1" customHeight="1">
      <c r="A814" s="19">
        <v>2111102</v>
      </c>
      <c r="B814" s="20" t="s">
        <v>680</v>
      </c>
      <c r="C814" s="86"/>
      <c r="D814" s="87">
        <v>0</v>
      </c>
      <c r="E814" s="87"/>
      <c r="F814" s="81">
        <f t="shared" si="136"/>
        <v>0</v>
      </c>
      <c r="G814" s="88">
        <v>0</v>
      </c>
    </row>
    <row r="815" spans="1:7" ht="20.25" hidden="1" customHeight="1">
      <c r="A815" s="19">
        <v>2111103</v>
      </c>
      <c r="B815" s="20" t="s">
        <v>681</v>
      </c>
      <c r="C815" s="86"/>
      <c r="D815" s="87">
        <v>0</v>
      </c>
      <c r="E815" s="87"/>
      <c r="F815" s="81">
        <f t="shared" si="136"/>
        <v>0</v>
      </c>
      <c r="G815" s="88">
        <v>0</v>
      </c>
    </row>
    <row r="816" spans="1:7" ht="20.25" hidden="1" customHeight="1">
      <c r="A816" s="19">
        <v>2111104</v>
      </c>
      <c r="B816" s="20" t="s">
        <v>682</v>
      </c>
      <c r="C816" s="86"/>
      <c r="D816" s="87">
        <v>0</v>
      </c>
      <c r="E816" s="87"/>
      <c r="F816" s="81">
        <f t="shared" si="136"/>
        <v>0</v>
      </c>
      <c r="G816" s="88">
        <v>0</v>
      </c>
    </row>
    <row r="817" spans="1:7" ht="20.25" hidden="1" customHeight="1">
      <c r="A817" s="19">
        <v>2111199</v>
      </c>
      <c r="B817" s="20" t="s">
        <v>683</v>
      </c>
      <c r="C817" s="86"/>
      <c r="D817" s="87">
        <v>0</v>
      </c>
      <c r="E817" s="87"/>
      <c r="F817" s="81">
        <f t="shared" si="136"/>
        <v>0</v>
      </c>
      <c r="G817" s="88">
        <v>0</v>
      </c>
    </row>
    <row r="818" spans="1:7" ht="20.25" hidden="1" customHeight="1">
      <c r="A818" s="19">
        <v>21112</v>
      </c>
      <c r="B818" s="21" t="s">
        <v>684</v>
      </c>
      <c r="C818" s="83">
        <f>C819</f>
        <v>0</v>
      </c>
      <c r="D818" s="84">
        <f>D819</f>
        <v>0</v>
      </c>
      <c r="E818" s="84"/>
      <c r="F818" s="81">
        <f t="shared" si="136"/>
        <v>0</v>
      </c>
      <c r="G818" s="85">
        <f>G819</f>
        <v>0</v>
      </c>
    </row>
    <row r="819" spans="1:7" ht="20.25" hidden="1" customHeight="1">
      <c r="A819" s="19">
        <v>2111201</v>
      </c>
      <c r="B819" s="20" t="s">
        <v>685</v>
      </c>
      <c r="C819" s="86"/>
      <c r="D819" s="87"/>
      <c r="E819" s="87"/>
      <c r="F819" s="81">
        <f t="shared" si="136"/>
        <v>0</v>
      </c>
      <c r="G819" s="88"/>
    </row>
    <row r="820" spans="1:7" ht="20.25" hidden="1" customHeight="1">
      <c r="A820" s="21">
        <v>21113</v>
      </c>
      <c r="B820" s="21" t="s">
        <v>686</v>
      </c>
      <c r="C820" s="83">
        <f t="shared" ref="C820:D820" si="142">C821</f>
        <v>0</v>
      </c>
      <c r="D820" s="84">
        <f t="shared" si="142"/>
        <v>0</v>
      </c>
      <c r="E820" s="84"/>
      <c r="F820" s="81">
        <f t="shared" si="136"/>
        <v>0</v>
      </c>
      <c r="G820" s="85">
        <f>G821</f>
        <v>0</v>
      </c>
    </row>
    <row r="821" spans="1:7" ht="20.25" hidden="1" customHeight="1">
      <c r="A821" s="19">
        <v>2111301</v>
      </c>
      <c r="B821" s="20" t="s">
        <v>687</v>
      </c>
      <c r="C821" s="86"/>
      <c r="D821" s="87">
        <v>0</v>
      </c>
      <c r="E821" s="87"/>
      <c r="F821" s="81">
        <f t="shared" si="136"/>
        <v>0</v>
      </c>
      <c r="G821" s="88">
        <v>0</v>
      </c>
    </row>
    <row r="822" spans="1:7" ht="20.25" hidden="1" customHeight="1">
      <c r="A822" s="21">
        <v>21114</v>
      </c>
      <c r="B822" s="21" t="s">
        <v>688</v>
      </c>
      <c r="C822" s="83">
        <f>SUM(C823:C836)</f>
        <v>0</v>
      </c>
      <c r="D822" s="84">
        <f>SUM(D823:D836)</f>
        <v>0</v>
      </c>
      <c r="E822" s="84"/>
      <c r="F822" s="81">
        <f t="shared" si="136"/>
        <v>0</v>
      </c>
      <c r="G822" s="85">
        <f>SUM(G823:G836)</f>
        <v>0</v>
      </c>
    </row>
    <row r="823" spans="1:7" ht="20.25" hidden="1" customHeight="1">
      <c r="A823" s="19">
        <v>2111401</v>
      </c>
      <c r="B823" s="20" t="s">
        <v>77</v>
      </c>
      <c r="C823" s="86"/>
      <c r="D823" s="87"/>
      <c r="E823" s="87"/>
      <c r="F823" s="81">
        <f t="shared" si="136"/>
        <v>0</v>
      </c>
      <c r="G823" s="88"/>
    </row>
    <row r="824" spans="1:7" ht="20.25" hidden="1" customHeight="1">
      <c r="A824" s="19">
        <v>2111402</v>
      </c>
      <c r="B824" s="20" t="s">
        <v>78</v>
      </c>
      <c r="C824" s="86"/>
      <c r="D824" s="87"/>
      <c r="E824" s="87"/>
      <c r="F824" s="81">
        <f t="shared" si="136"/>
        <v>0</v>
      </c>
      <c r="G824" s="88"/>
    </row>
    <row r="825" spans="1:7" ht="20.25" hidden="1" customHeight="1">
      <c r="A825" s="19">
        <v>2111403</v>
      </c>
      <c r="B825" s="20" t="s">
        <v>79</v>
      </c>
      <c r="C825" s="86"/>
      <c r="D825" s="87"/>
      <c r="E825" s="87"/>
      <c r="F825" s="81">
        <f t="shared" si="136"/>
        <v>0</v>
      </c>
      <c r="G825" s="88"/>
    </row>
    <row r="826" spans="1:7" ht="20.25" hidden="1" customHeight="1">
      <c r="A826" s="19">
        <v>2111404</v>
      </c>
      <c r="B826" s="20" t="s">
        <v>689</v>
      </c>
      <c r="C826" s="86"/>
      <c r="D826" s="87"/>
      <c r="E826" s="87"/>
      <c r="F826" s="81">
        <f t="shared" si="136"/>
        <v>0</v>
      </c>
      <c r="G826" s="88"/>
    </row>
    <row r="827" spans="1:7" ht="20.25" hidden="1" customHeight="1">
      <c r="A827" s="19">
        <v>2111405</v>
      </c>
      <c r="B827" s="20" t="s">
        <v>690</v>
      </c>
      <c r="C827" s="86"/>
      <c r="D827" s="87"/>
      <c r="E827" s="87"/>
      <c r="F827" s="81">
        <f t="shared" si="136"/>
        <v>0</v>
      </c>
      <c r="G827" s="88"/>
    </row>
    <row r="828" spans="1:7" ht="20.25" hidden="1" customHeight="1">
      <c r="A828" s="19">
        <v>2111406</v>
      </c>
      <c r="B828" s="20" t="s">
        <v>691</v>
      </c>
      <c r="C828" s="86"/>
      <c r="D828" s="87"/>
      <c r="E828" s="87"/>
      <c r="F828" s="81">
        <f t="shared" si="136"/>
        <v>0</v>
      </c>
      <c r="G828" s="88"/>
    </row>
    <row r="829" spans="1:7" ht="20.25" hidden="1" customHeight="1">
      <c r="A829" s="19">
        <v>2111407</v>
      </c>
      <c r="B829" s="20" t="s">
        <v>692</v>
      </c>
      <c r="C829" s="86"/>
      <c r="D829" s="87"/>
      <c r="E829" s="87"/>
      <c r="F829" s="81">
        <f t="shared" si="136"/>
        <v>0</v>
      </c>
      <c r="G829" s="88"/>
    </row>
    <row r="830" spans="1:7" ht="20.25" hidden="1" customHeight="1">
      <c r="A830" s="19">
        <v>2111408</v>
      </c>
      <c r="B830" s="20" t="s">
        <v>693</v>
      </c>
      <c r="C830" s="86"/>
      <c r="D830" s="87"/>
      <c r="E830" s="87"/>
      <c r="F830" s="81">
        <f t="shared" si="136"/>
        <v>0</v>
      </c>
      <c r="G830" s="88"/>
    </row>
    <row r="831" spans="1:7" ht="20.25" hidden="1" customHeight="1">
      <c r="A831" s="19">
        <v>2111409</v>
      </c>
      <c r="B831" s="20" t="s">
        <v>694</v>
      </c>
      <c r="C831" s="86"/>
      <c r="D831" s="87"/>
      <c r="E831" s="87"/>
      <c r="F831" s="81">
        <f t="shared" si="136"/>
        <v>0</v>
      </c>
      <c r="G831" s="88"/>
    </row>
    <row r="832" spans="1:7" ht="20.25" hidden="1" customHeight="1">
      <c r="A832" s="19">
        <v>2111410</v>
      </c>
      <c r="B832" s="20" t="s">
        <v>695</v>
      </c>
      <c r="C832" s="86"/>
      <c r="D832" s="87"/>
      <c r="E832" s="87"/>
      <c r="F832" s="81">
        <f t="shared" si="136"/>
        <v>0</v>
      </c>
      <c r="G832" s="88"/>
    </row>
    <row r="833" spans="1:7" ht="20.25" hidden="1" customHeight="1">
      <c r="A833" s="19">
        <v>2111411</v>
      </c>
      <c r="B833" s="20" t="s">
        <v>118</v>
      </c>
      <c r="C833" s="86"/>
      <c r="D833" s="87"/>
      <c r="E833" s="87"/>
      <c r="F833" s="81">
        <f t="shared" si="136"/>
        <v>0</v>
      </c>
      <c r="G833" s="88"/>
    </row>
    <row r="834" spans="1:7" ht="20.25" hidden="1" customHeight="1">
      <c r="A834" s="19">
        <v>2111413</v>
      </c>
      <c r="B834" s="20" t="s">
        <v>696</v>
      </c>
      <c r="C834" s="86"/>
      <c r="D834" s="87"/>
      <c r="E834" s="87"/>
      <c r="F834" s="81">
        <f t="shared" si="136"/>
        <v>0</v>
      </c>
      <c r="G834" s="88"/>
    </row>
    <row r="835" spans="1:7" ht="20.25" hidden="1" customHeight="1">
      <c r="A835" s="19">
        <v>2111450</v>
      </c>
      <c r="B835" s="20" t="s">
        <v>86</v>
      </c>
      <c r="C835" s="86"/>
      <c r="D835" s="87"/>
      <c r="E835" s="87"/>
      <c r="F835" s="81">
        <f t="shared" si="136"/>
        <v>0</v>
      </c>
      <c r="G835" s="88"/>
    </row>
    <row r="836" spans="1:7" ht="20.25" hidden="1" customHeight="1">
      <c r="A836" s="19">
        <v>2111499</v>
      </c>
      <c r="B836" s="20" t="s">
        <v>697</v>
      </c>
      <c r="C836" s="86"/>
      <c r="D836" s="87"/>
      <c r="E836" s="87"/>
      <c r="F836" s="81">
        <f t="shared" si="136"/>
        <v>0</v>
      </c>
      <c r="G836" s="88"/>
    </row>
    <row r="837" spans="1:7" ht="20.25" hidden="1" customHeight="1">
      <c r="A837" s="21">
        <v>21199</v>
      </c>
      <c r="B837" s="21" t="s">
        <v>698</v>
      </c>
      <c r="C837" s="83">
        <f t="shared" ref="C837:D837" si="143">C838</f>
        <v>0</v>
      </c>
      <c r="D837" s="84">
        <f t="shared" si="143"/>
        <v>0</v>
      </c>
      <c r="E837" s="84"/>
      <c r="F837" s="81">
        <f t="shared" si="136"/>
        <v>0</v>
      </c>
      <c r="G837" s="85">
        <f>G838</f>
        <v>0</v>
      </c>
    </row>
    <row r="838" spans="1:7" ht="20.25" hidden="1" customHeight="1">
      <c r="A838" s="19">
        <v>2119999</v>
      </c>
      <c r="B838" s="20" t="s">
        <v>699</v>
      </c>
      <c r="C838" s="86"/>
      <c r="D838" s="87">
        <v>0</v>
      </c>
      <c r="E838" s="87"/>
      <c r="F838" s="81">
        <f t="shared" si="136"/>
        <v>0</v>
      </c>
      <c r="G838" s="88">
        <v>0</v>
      </c>
    </row>
    <row r="839" spans="1:7" s="25" customFormat="1" ht="20.25" customHeight="1">
      <c r="A839" s="21">
        <v>212</v>
      </c>
      <c r="B839" s="21" t="s">
        <v>700</v>
      </c>
      <c r="C839" s="83">
        <f t="shared" ref="C839:E839" si="144">C840+C851+C853+C856+C858+C860</f>
        <v>20</v>
      </c>
      <c r="D839" s="84">
        <f t="shared" si="144"/>
        <v>0</v>
      </c>
      <c r="E839" s="83">
        <f t="shared" si="144"/>
        <v>160</v>
      </c>
      <c r="F839" s="81">
        <f t="shared" si="136"/>
        <v>160</v>
      </c>
      <c r="G839" s="85">
        <f>G840+G851+G853+G856+G858+G860</f>
        <v>180</v>
      </c>
    </row>
    <row r="840" spans="1:7" ht="20.25" customHeight="1">
      <c r="A840" s="21">
        <v>21201</v>
      </c>
      <c r="B840" s="21" t="s">
        <v>701</v>
      </c>
      <c r="C840" s="83">
        <f t="shared" ref="C840:E840" si="145">SUM(C841:C850)</f>
        <v>0</v>
      </c>
      <c r="D840" s="84">
        <f t="shared" si="145"/>
        <v>0</v>
      </c>
      <c r="E840" s="83">
        <f t="shared" si="145"/>
        <v>160</v>
      </c>
      <c r="F840" s="81">
        <f t="shared" ref="F840:F903" si="146">SUM(D840:E840)</f>
        <v>160</v>
      </c>
      <c r="G840" s="85">
        <f>SUM(G841:G850)</f>
        <v>160</v>
      </c>
    </row>
    <row r="841" spans="1:7" ht="20.25" hidden="1" customHeight="1">
      <c r="A841" s="19">
        <v>2120101</v>
      </c>
      <c r="B841" s="20" t="s">
        <v>77</v>
      </c>
      <c r="C841" s="86"/>
      <c r="D841" s="87">
        <v>0</v>
      </c>
      <c r="E841" s="87"/>
      <c r="F841" s="81">
        <f t="shared" si="146"/>
        <v>0</v>
      </c>
      <c r="G841" s="88">
        <v>0</v>
      </c>
    </row>
    <row r="842" spans="1:7" ht="20.25" hidden="1" customHeight="1">
      <c r="A842" s="19">
        <v>2120102</v>
      </c>
      <c r="B842" s="20" t="s">
        <v>78</v>
      </c>
      <c r="C842" s="86"/>
      <c r="D842" s="87">
        <v>0</v>
      </c>
      <c r="E842" s="87"/>
      <c r="F842" s="81">
        <f t="shared" si="146"/>
        <v>0</v>
      </c>
      <c r="G842" s="88">
        <v>0</v>
      </c>
    </row>
    <row r="843" spans="1:7" ht="20.25" hidden="1" customHeight="1">
      <c r="A843" s="19">
        <v>2120103</v>
      </c>
      <c r="B843" s="20" t="s">
        <v>79</v>
      </c>
      <c r="C843" s="86"/>
      <c r="D843" s="87">
        <v>0</v>
      </c>
      <c r="E843" s="87"/>
      <c r="F843" s="81">
        <f t="shared" si="146"/>
        <v>0</v>
      </c>
      <c r="G843" s="88">
        <v>0</v>
      </c>
    </row>
    <row r="844" spans="1:7" ht="20.25" hidden="1" customHeight="1">
      <c r="A844" s="19">
        <v>2120104</v>
      </c>
      <c r="B844" s="20" t="s">
        <v>702</v>
      </c>
      <c r="C844" s="86"/>
      <c r="D844" s="87">
        <v>0</v>
      </c>
      <c r="E844" s="87"/>
      <c r="F844" s="81">
        <f t="shared" si="146"/>
        <v>0</v>
      </c>
      <c r="G844" s="88">
        <v>0</v>
      </c>
    </row>
    <row r="845" spans="1:7" ht="20.25" hidden="1" customHeight="1">
      <c r="A845" s="19">
        <v>2120105</v>
      </c>
      <c r="B845" s="20" t="s">
        <v>703</v>
      </c>
      <c r="C845" s="86"/>
      <c r="D845" s="87">
        <v>0</v>
      </c>
      <c r="E845" s="87"/>
      <c r="F845" s="81">
        <f t="shared" si="146"/>
        <v>0</v>
      </c>
      <c r="G845" s="88">
        <v>0</v>
      </c>
    </row>
    <row r="846" spans="1:7" ht="20.25" hidden="1" customHeight="1">
      <c r="A846" s="19">
        <v>2120106</v>
      </c>
      <c r="B846" s="20" t="s">
        <v>704</v>
      </c>
      <c r="C846" s="86"/>
      <c r="D846" s="87">
        <v>0</v>
      </c>
      <c r="E846" s="87"/>
      <c r="F846" s="81">
        <f t="shared" si="146"/>
        <v>0</v>
      </c>
      <c r="G846" s="88">
        <v>0</v>
      </c>
    </row>
    <row r="847" spans="1:7" ht="20.25" hidden="1" customHeight="1">
      <c r="A847" s="19">
        <v>2120107</v>
      </c>
      <c r="B847" s="20" t="s">
        <v>705</v>
      </c>
      <c r="C847" s="86"/>
      <c r="D847" s="87">
        <v>0</v>
      </c>
      <c r="E847" s="87"/>
      <c r="F847" s="81">
        <f t="shared" si="146"/>
        <v>0</v>
      </c>
      <c r="G847" s="88">
        <v>0</v>
      </c>
    </row>
    <row r="848" spans="1:7" ht="20.25" hidden="1" customHeight="1">
      <c r="A848" s="19">
        <v>2120109</v>
      </c>
      <c r="B848" s="20" t="s">
        <v>706</v>
      </c>
      <c r="C848" s="86"/>
      <c r="D848" s="87">
        <v>0</v>
      </c>
      <c r="E848" s="87"/>
      <c r="F848" s="81">
        <f t="shared" si="146"/>
        <v>0</v>
      </c>
      <c r="G848" s="88">
        <v>0</v>
      </c>
    </row>
    <row r="849" spans="1:7" ht="20.25" hidden="1" customHeight="1">
      <c r="A849" s="19">
        <v>2120110</v>
      </c>
      <c r="B849" s="20" t="s">
        <v>707</v>
      </c>
      <c r="C849" s="86"/>
      <c r="D849" s="87">
        <v>0</v>
      </c>
      <c r="E849" s="87"/>
      <c r="F849" s="81">
        <f t="shared" si="146"/>
        <v>0</v>
      </c>
      <c r="G849" s="88">
        <v>0</v>
      </c>
    </row>
    <row r="850" spans="1:7" ht="20.25" customHeight="1">
      <c r="A850" s="19">
        <v>2120199</v>
      </c>
      <c r="B850" s="20" t="s">
        <v>708</v>
      </c>
      <c r="C850" s="86"/>
      <c r="D850" s="87">
        <v>0</v>
      </c>
      <c r="E850" s="87">
        <v>160</v>
      </c>
      <c r="F850" s="81">
        <f t="shared" si="146"/>
        <v>160</v>
      </c>
      <c r="G850" s="88">
        <f t="shared" ref="G850" si="147">C850+F850</f>
        <v>160</v>
      </c>
    </row>
    <row r="851" spans="1:7" ht="20.25" hidden="1" customHeight="1">
      <c r="A851" s="21">
        <v>21202</v>
      </c>
      <c r="B851" s="21" t="s">
        <v>709</v>
      </c>
      <c r="C851" s="83">
        <f t="shared" ref="C851:D851" si="148">C852</f>
        <v>0</v>
      </c>
      <c r="D851" s="84">
        <f t="shared" si="148"/>
        <v>0</v>
      </c>
      <c r="E851" s="84"/>
      <c r="F851" s="81">
        <f t="shared" si="146"/>
        <v>0</v>
      </c>
      <c r="G851" s="85">
        <f>G852</f>
        <v>0</v>
      </c>
    </row>
    <row r="852" spans="1:7" ht="20.25" hidden="1" customHeight="1">
      <c r="A852" s="19">
        <v>2120201</v>
      </c>
      <c r="B852" s="20" t="s">
        <v>710</v>
      </c>
      <c r="C852" s="86"/>
      <c r="D852" s="87">
        <v>0</v>
      </c>
      <c r="E852" s="87"/>
      <c r="F852" s="81">
        <f t="shared" si="146"/>
        <v>0</v>
      </c>
      <c r="G852" s="88">
        <v>0</v>
      </c>
    </row>
    <row r="853" spans="1:7" ht="20.25" hidden="1" customHeight="1">
      <c r="A853" s="21">
        <v>21203</v>
      </c>
      <c r="B853" s="21" t="s">
        <v>711</v>
      </c>
      <c r="C853" s="83">
        <f t="shared" ref="C853:D853" si="149">SUM(C854:C855)</f>
        <v>0</v>
      </c>
      <c r="D853" s="84">
        <f t="shared" si="149"/>
        <v>0</v>
      </c>
      <c r="E853" s="84"/>
      <c r="F853" s="81">
        <f t="shared" si="146"/>
        <v>0</v>
      </c>
      <c r="G853" s="85">
        <f>SUM(G854:G855)</f>
        <v>0</v>
      </c>
    </row>
    <row r="854" spans="1:7" ht="20.25" hidden="1" customHeight="1">
      <c r="A854" s="19">
        <v>2120303</v>
      </c>
      <c r="B854" s="20" t="s">
        <v>712</v>
      </c>
      <c r="C854" s="86"/>
      <c r="D854" s="87"/>
      <c r="E854" s="87"/>
      <c r="F854" s="81">
        <f t="shared" si="146"/>
        <v>0</v>
      </c>
      <c r="G854" s="88"/>
    </row>
    <row r="855" spans="1:7" ht="20.25" hidden="1" customHeight="1">
      <c r="A855" s="19">
        <v>2120399</v>
      </c>
      <c r="B855" s="20" t="s">
        <v>713</v>
      </c>
      <c r="C855" s="86"/>
      <c r="D855" s="87">
        <v>0</v>
      </c>
      <c r="E855" s="87"/>
      <c r="F855" s="81">
        <f t="shared" si="146"/>
        <v>0</v>
      </c>
      <c r="G855" s="88">
        <v>0</v>
      </c>
    </row>
    <row r="856" spans="1:7" ht="20.25" hidden="1" customHeight="1">
      <c r="A856" s="21">
        <v>21205</v>
      </c>
      <c r="B856" s="21" t="s">
        <v>714</v>
      </c>
      <c r="C856" s="83">
        <f t="shared" ref="C856:C860" si="150">C857</f>
        <v>0</v>
      </c>
      <c r="D856" s="84">
        <f t="shared" ref="D856:D860" si="151">D857</f>
        <v>0</v>
      </c>
      <c r="E856" s="84"/>
      <c r="F856" s="81">
        <f t="shared" si="146"/>
        <v>0</v>
      </c>
      <c r="G856" s="85">
        <f t="shared" ref="G856:G860" si="152">G857</f>
        <v>0</v>
      </c>
    </row>
    <row r="857" spans="1:7" ht="20.25" hidden="1" customHeight="1">
      <c r="A857" s="19">
        <v>2120501</v>
      </c>
      <c r="B857" s="20" t="s">
        <v>715</v>
      </c>
      <c r="C857" s="86"/>
      <c r="D857" s="87">
        <v>0</v>
      </c>
      <c r="E857" s="87"/>
      <c r="F857" s="81">
        <f t="shared" si="146"/>
        <v>0</v>
      </c>
      <c r="G857" s="88">
        <v>0</v>
      </c>
    </row>
    <row r="858" spans="1:7" ht="20.25" hidden="1" customHeight="1">
      <c r="A858" s="21">
        <v>21206</v>
      </c>
      <c r="B858" s="21" t="s">
        <v>716</v>
      </c>
      <c r="C858" s="83">
        <f t="shared" si="150"/>
        <v>0</v>
      </c>
      <c r="D858" s="84">
        <f t="shared" si="151"/>
        <v>0</v>
      </c>
      <c r="E858" s="84"/>
      <c r="F858" s="81">
        <f t="shared" si="146"/>
        <v>0</v>
      </c>
      <c r="G858" s="85">
        <f t="shared" si="152"/>
        <v>0</v>
      </c>
    </row>
    <row r="859" spans="1:7" ht="20.25" hidden="1" customHeight="1">
      <c r="A859" s="19">
        <v>2120601</v>
      </c>
      <c r="B859" s="20" t="s">
        <v>717</v>
      </c>
      <c r="C859" s="86"/>
      <c r="D859" s="87">
        <v>0</v>
      </c>
      <c r="E859" s="87"/>
      <c r="F859" s="81">
        <f t="shared" si="146"/>
        <v>0</v>
      </c>
      <c r="G859" s="88">
        <v>0</v>
      </c>
    </row>
    <row r="860" spans="1:7" ht="20.25" customHeight="1">
      <c r="A860" s="21">
        <v>21299</v>
      </c>
      <c r="B860" s="21" t="s">
        <v>718</v>
      </c>
      <c r="C860" s="83">
        <f t="shared" si="150"/>
        <v>20</v>
      </c>
      <c r="D860" s="84">
        <f t="shared" si="151"/>
        <v>0</v>
      </c>
      <c r="E860" s="84"/>
      <c r="F860" s="81">
        <f t="shared" si="146"/>
        <v>0</v>
      </c>
      <c r="G860" s="85">
        <f t="shared" si="152"/>
        <v>20</v>
      </c>
    </row>
    <row r="861" spans="1:7" ht="20.25" customHeight="1">
      <c r="A861" s="19">
        <v>2129999</v>
      </c>
      <c r="B861" s="20" t="s">
        <v>719</v>
      </c>
      <c r="C861" s="86">
        <v>20</v>
      </c>
      <c r="D861" s="87">
        <v>0</v>
      </c>
      <c r="E861" s="87"/>
      <c r="F861" s="81">
        <f t="shared" si="146"/>
        <v>0</v>
      </c>
      <c r="G861" s="88">
        <f t="shared" ref="G861" si="153">C861+F861</f>
        <v>20</v>
      </c>
    </row>
    <row r="862" spans="1:7" s="25" customFormat="1" ht="20.25" customHeight="1">
      <c r="A862" s="21">
        <v>213</v>
      </c>
      <c r="B862" s="21" t="s">
        <v>720</v>
      </c>
      <c r="C862" s="83">
        <f>C863+C889+C914+C942+C953+C960+C967+C970</f>
        <v>1060</v>
      </c>
      <c r="D862" s="84">
        <f>D863+D889+D914+D942+D953+D960+D967+D970</f>
        <v>0</v>
      </c>
      <c r="E862" s="83">
        <f>E863+E889+E914+E942+E953+E960+E967+E970</f>
        <v>26</v>
      </c>
      <c r="F862" s="81">
        <f t="shared" si="146"/>
        <v>26</v>
      </c>
      <c r="G862" s="85">
        <f>G863+G889+G914+G942+G953+G960+G967+G970</f>
        <v>1086</v>
      </c>
    </row>
    <row r="863" spans="1:7" ht="20.25" customHeight="1">
      <c r="A863" s="21">
        <v>21301</v>
      </c>
      <c r="B863" s="21" t="s">
        <v>721</v>
      </c>
      <c r="C863" s="83">
        <f t="shared" ref="C863:G863" si="154">SUM(C864:C888)</f>
        <v>659</v>
      </c>
      <c r="D863" s="84">
        <f t="shared" si="154"/>
        <v>0</v>
      </c>
      <c r="E863" s="83">
        <f t="shared" si="154"/>
        <v>16</v>
      </c>
      <c r="F863" s="81">
        <f t="shared" si="146"/>
        <v>16</v>
      </c>
      <c r="G863" s="85">
        <f t="shared" si="154"/>
        <v>675</v>
      </c>
    </row>
    <row r="864" spans="1:7" ht="20.25" hidden="1" customHeight="1">
      <c r="A864" s="19">
        <v>2130101</v>
      </c>
      <c r="B864" s="20" t="s">
        <v>77</v>
      </c>
      <c r="C864" s="86"/>
      <c r="D864" s="87">
        <v>0</v>
      </c>
      <c r="E864" s="87"/>
      <c r="F864" s="81">
        <f t="shared" si="146"/>
        <v>0</v>
      </c>
      <c r="G864" s="88">
        <v>0</v>
      </c>
    </row>
    <row r="865" spans="1:7" ht="20.25" hidden="1" customHeight="1">
      <c r="A865" s="19">
        <v>2130102</v>
      </c>
      <c r="B865" s="20" t="s">
        <v>78</v>
      </c>
      <c r="C865" s="86"/>
      <c r="D865" s="87">
        <v>0</v>
      </c>
      <c r="E865" s="87"/>
      <c r="F865" s="81">
        <f t="shared" si="146"/>
        <v>0</v>
      </c>
      <c r="G865" s="88">
        <v>0</v>
      </c>
    </row>
    <row r="866" spans="1:7" ht="20.25" customHeight="1">
      <c r="A866" s="19">
        <v>2130103</v>
      </c>
      <c r="B866" s="20" t="s">
        <v>79</v>
      </c>
      <c r="C866" s="86">
        <v>173</v>
      </c>
      <c r="D866" s="87">
        <v>0</v>
      </c>
      <c r="E866" s="87"/>
      <c r="F866" s="81">
        <f t="shared" si="146"/>
        <v>0</v>
      </c>
      <c r="G866" s="88">
        <f t="shared" ref="G866" si="155">C866+F866</f>
        <v>173</v>
      </c>
    </row>
    <row r="867" spans="1:7" ht="20.25" hidden="1" customHeight="1">
      <c r="A867" s="19">
        <v>2130104</v>
      </c>
      <c r="B867" s="20" t="s">
        <v>86</v>
      </c>
      <c r="C867" s="86"/>
      <c r="D867" s="87">
        <v>0</v>
      </c>
      <c r="E867" s="87"/>
      <c r="F867" s="81">
        <f t="shared" si="146"/>
        <v>0</v>
      </c>
      <c r="G867" s="88">
        <v>0</v>
      </c>
    </row>
    <row r="868" spans="1:7" ht="20.25" hidden="1" customHeight="1">
      <c r="A868" s="19">
        <v>2130105</v>
      </c>
      <c r="B868" s="20" t="s">
        <v>722</v>
      </c>
      <c r="C868" s="86"/>
      <c r="D868" s="87"/>
      <c r="E868" s="87"/>
      <c r="F868" s="81">
        <f t="shared" si="146"/>
        <v>0</v>
      </c>
      <c r="G868" s="88"/>
    </row>
    <row r="869" spans="1:7" ht="20.25" hidden="1" customHeight="1">
      <c r="A869" s="19">
        <v>2130106</v>
      </c>
      <c r="B869" s="20" t="s">
        <v>723</v>
      </c>
      <c r="C869" s="86"/>
      <c r="D869" s="87">
        <v>0</v>
      </c>
      <c r="E869" s="87"/>
      <c r="F869" s="81">
        <f t="shared" si="146"/>
        <v>0</v>
      </c>
      <c r="G869" s="88">
        <v>0</v>
      </c>
    </row>
    <row r="870" spans="1:7" ht="20.25" customHeight="1">
      <c r="A870" s="19">
        <v>2130108</v>
      </c>
      <c r="B870" s="20" t="s">
        <v>724</v>
      </c>
      <c r="C870" s="86">
        <v>5</v>
      </c>
      <c r="D870" s="87">
        <v>0</v>
      </c>
      <c r="E870" s="87">
        <v>4</v>
      </c>
      <c r="F870" s="81">
        <f t="shared" si="146"/>
        <v>4</v>
      </c>
      <c r="G870" s="88">
        <f t="shared" ref="G870" si="156">C870+F870</f>
        <v>9</v>
      </c>
    </row>
    <row r="871" spans="1:7" ht="20.25" hidden="1" customHeight="1">
      <c r="A871" s="19">
        <v>2130109</v>
      </c>
      <c r="B871" s="20" t="s">
        <v>725</v>
      </c>
      <c r="C871" s="86"/>
      <c r="D871" s="87">
        <v>0</v>
      </c>
      <c r="E871" s="87"/>
      <c r="F871" s="81">
        <f t="shared" si="146"/>
        <v>0</v>
      </c>
      <c r="G871" s="88">
        <v>0</v>
      </c>
    </row>
    <row r="872" spans="1:7" ht="20.25" hidden="1" customHeight="1">
      <c r="A872" s="19">
        <v>2130110</v>
      </c>
      <c r="B872" s="20" t="s">
        <v>726</v>
      </c>
      <c r="C872" s="86"/>
      <c r="D872" s="87">
        <v>0</v>
      </c>
      <c r="E872" s="87"/>
      <c r="F872" s="81">
        <f t="shared" si="146"/>
        <v>0</v>
      </c>
      <c r="G872" s="88">
        <v>0</v>
      </c>
    </row>
    <row r="873" spans="1:7" ht="20.25" hidden="1" customHeight="1">
      <c r="A873" s="19">
        <v>2130111</v>
      </c>
      <c r="B873" s="20" t="s">
        <v>727</v>
      </c>
      <c r="C873" s="86"/>
      <c r="D873" s="87">
        <v>0</v>
      </c>
      <c r="E873" s="87"/>
      <c r="F873" s="81">
        <f t="shared" si="146"/>
        <v>0</v>
      </c>
      <c r="G873" s="88">
        <v>0</v>
      </c>
    </row>
    <row r="874" spans="1:7" ht="20.25" hidden="1" customHeight="1">
      <c r="A874" s="19">
        <v>2130112</v>
      </c>
      <c r="B874" s="20" t="s">
        <v>728</v>
      </c>
      <c r="C874" s="86"/>
      <c r="D874" s="87">
        <v>0</v>
      </c>
      <c r="E874" s="87"/>
      <c r="F874" s="81">
        <f t="shared" si="146"/>
        <v>0</v>
      </c>
      <c r="G874" s="88">
        <v>0</v>
      </c>
    </row>
    <row r="875" spans="1:7" ht="20.25" hidden="1" customHeight="1">
      <c r="A875" s="19">
        <v>2130114</v>
      </c>
      <c r="B875" s="20" t="s">
        <v>729</v>
      </c>
      <c r="C875" s="86"/>
      <c r="D875" s="87">
        <v>0</v>
      </c>
      <c r="E875" s="87"/>
      <c r="F875" s="81">
        <f t="shared" si="146"/>
        <v>0</v>
      </c>
      <c r="G875" s="88">
        <v>0</v>
      </c>
    </row>
    <row r="876" spans="1:7" ht="20.25" hidden="1" customHeight="1">
      <c r="A876" s="19">
        <v>2130119</v>
      </c>
      <c r="B876" s="20" t="s">
        <v>730</v>
      </c>
      <c r="C876" s="86"/>
      <c r="D876" s="87">
        <v>0</v>
      </c>
      <c r="E876" s="87"/>
      <c r="F876" s="81">
        <f t="shared" si="146"/>
        <v>0</v>
      </c>
      <c r="G876" s="88">
        <v>0</v>
      </c>
    </row>
    <row r="877" spans="1:7" ht="20.25" hidden="1" customHeight="1">
      <c r="A877" s="19">
        <v>2130120</v>
      </c>
      <c r="B877" s="20" t="s">
        <v>731</v>
      </c>
      <c r="C877" s="86"/>
      <c r="D877" s="87">
        <v>0</v>
      </c>
      <c r="E877" s="87"/>
      <c r="F877" s="81">
        <f t="shared" si="146"/>
        <v>0</v>
      </c>
      <c r="G877" s="88">
        <v>0</v>
      </c>
    </row>
    <row r="878" spans="1:7" ht="20.25" hidden="1" customHeight="1">
      <c r="A878" s="19">
        <v>2130121</v>
      </c>
      <c r="B878" s="20" t="s">
        <v>732</v>
      </c>
      <c r="C878" s="86"/>
      <c r="D878" s="87">
        <v>0</v>
      </c>
      <c r="E878" s="87"/>
      <c r="F878" s="81">
        <f t="shared" si="146"/>
        <v>0</v>
      </c>
      <c r="G878" s="88">
        <v>0</v>
      </c>
    </row>
    <row r="879" spans="1:7" ht="20.25" hidden="1" customHeight="1">
      <c r="A879" s="19">
        <v>2130122</v>
      </c>
      <c r="B879" s="20" t="s">
        <v>733</v>
      </c>
      <c r="C879" s="86"/>
      <c r="D879" s="87">
        <v>0</v>
      </c>
      <c r="E879" s="87"/>
      <c r="F879" s="81">
        <f t="shared" si="146"/>
        <v>0</v>
      </c>
      <c r="G879" s="88">
        <v>0</v>
      </c>
    </row>
    <row r="880" spans="1:7" ht="20.25" customHeight="1">
      <c r="A880" s="19">
        <v>2130124</v>
      </c>
      <c r="B880" s="20" t="s">
        <v>734</v>
      </c>
      <c r="C880" s="86"/>
      <c r="D880" s="87">
        <v>0</v>
      </c>
      <c r="E880" s="87">
        <v>5</v>
      </c>
      <c r="F880" s="81">
        <f t="shared" si="146"/>
        <v>5</v>
      </c>
      <c r="G880" s="88">
        <f t="shared" ref="G880" si="157">C880+F880</f>
        <v>5</v>
      </c>
    </row>
    <row r="881" spans="1:7" ht="20.25" hidden="1" customHeight="1">
      <c r="A881" s="19">
        <v>2130125</v>
      </c>
      <c r="B881" s="20" t="s">
        <v>735</v>
      </c>
      <c r="C881" s="86"/>
      <c r="D881" s="87">
        <v>0</v>
      </c>
      <c r="E881" s="87"/>
      <c r="F881" s="81">
        <f t="shared" si="146"/>
        <v>0</v>
      </c>
      <c r="G881" s="88">
        <v>0</v>
      </c>
    </row>
    <row r="882" spans="1:7" ht="20.25" customHeight="1">
      <c r="A882" s="19">
        <v>2130126</v>
      </c>
      <c r="B882" s="20" t="s">
        <v>736</v>
      </c>
      <c r="C882" s="86">
        <v>405</v>
      </c>
      <c r="D882" s="87">
        <v>0</v>
      </c>
      <c r="E882" s="87">
        <v>4</v>
      </c>
      <c r="F882" s="81">
        <f t="shared" si="146"/>
        <v>4</v>
      </c>
      <c r="G882" s="88">
        <f t="shared" ref="G882" si="158">C882+F882</f>
        <v>409</v>
      </c>
    </row>
    <row r="883" spans="1:7" ht="20.25" hidden="1" customHeight="1">
      <c r="A883" s="19">
        <v>2130135</v>
      </c>
      <c r="B883" s="20" t="s">
        <v>737</v>
      </c>
      <c r="C883" s="86"/>
      <c r="D883" s="87">
        <v>0</v>
      </c>
      <c r="E883" s="87"/>
      <c r="F883" s="81">
        <f t="shared" si="146"/>
        <v>0</v>
      </c>
      <c r="G883" s="88">
        <v>0</v>
      </c>
    </row>
    <row r="884" spans="1:7" ht="20.25" hidden="1" customHeight="1">
      <c r="A884" s="19">
        <v>2130142</v>
      </c>
      <c r="B884" s="20" t="s">
        <v>738</v>
      </c>
      <c r="C884" s="86"/>
      <c r="D884" s="87">
        <v>0</v>
      </c>
      <c r="E884" s="87"/>
      <c r="F884" s="81">
        <f t="shared" si="146"/>
        <v>0</v>
      </c>
      <c r="G884" s="88">
        <v>0</v>
      </c>
    </row>
    <row r="885" spans="1:7" ht="20.25" hidden="1" customHeight="1">
      <c r="A885" s="19">
        <v>2130148</v>
      </c>
      <c r="B885" s="20" t="s">
        <v>739</v>
      </c>
      <c r="C885" s="86"/>
      <c r="D885" s="87">
        <v>0</v>
      </c>
      <c r="E885" s="87"/>
      <c r="F885" s="81">
        <f t="shared" si="146"/>
        <v>0</v>
      </c>
      <c r="G885" s="88">
        <v>0</v>
      </c>
    </row>
    <row r="886" spans="1:7" ht="20.25" customHeight="1">
      <c r="A886" s="19">
        <v>2130152</v>
      </c>
      <c r="B886" s="20" t="s">
        <v>740</v>
      </c>
      <c r="C886" s="86">
        <v>75</v>
      </c>
      <c r="D886" s="87">
        <v>0</v>
      </c>
      <c r="E886" s="87"/>
      <c r="F886" s="81">
        <f t="shared" si="146"/>
        <v>0</v>
      </c>
      <c r="G886" s="88">
        <f t="shared" ref="G886" si="159">C886+F886</f>
        <v>75</v>
      </c>
    </row>
    <row r="887" spans="1:7" ht="20.25" hidden="1" customHeight="1">
      <c r="A887" s="19">
        <v>2130153</v>
      </c>
      <c r="B887" s="20" t="s">
        <v>741</v>
      </c>
      <c r="C887" s="86"/>
      <c r="D887" s="87">
        <v>0</v>
      </c>
      <c r="E887" s="87"/>
      <c r="F887" s="81">
        <f t="shared" si="146"/>
        <v>0</v>
      </c>
      <c r="G887" s="88">
        <v>0</v>
      </c>
    </row>
    <row r="888" spans="1:7" ht="20.25" customHeight="1">
      <c r="A888" s="19">
        <v>2130199</v>
      </c>
      <c r="B888" s="20" t="s">
        <v>742</v>
      </c>
      <c r="C888" s="86">
        <v>1</v>
      </c>
      <c r="D888" s="87">
        <v>0</v>
      </c>
      <c r="E888" s="87">
        <v>3</v>
      </c>
      <c r="F888" s="81">
        <f t="shared" si="146"/>
        <v>3</v>
      </c>
      <c r="G888" s="88">
        <f t="shared" ref="G888" si="160">C888+F888</f>
        <v>4</v>
      </c>
    </row>
    <row r="889" spans="1:7" ht="20.25" customHeight="1">
      <c r="A889" s="21">
        <v>21302</v>
      </c>
      <c r="B889" s="21" t="s">
        <v>743</v>
      </c>
      <c r="C889" s="83">
        <f t="shared" ref="C889:D889" si="161">SUM(C890:C913)</f>
        <v>46</v>
      </c>
      <c r="D889" s="84">
        <f t="shared" si="161"/>
        <v>0</v>
      </c>
      <c r="E889" s="84"/>
      <c r="F889" s="81">
        <f t="shared" si="146"/>
        <v>0</v>
      </c>
      <c r="G889" s="85">
        <f>SUM(G890:G913)</f>
        <v>46</v>
      </c>
    </row>
    <row r="890" spans="1:7" ht="20.25" hidden="1" customHeight="1">
      <c r="A890" s="19">
        <v>2130201</v>
      </c>
      <c r="B890" s="20" t="s">
        <v>77</v>
      </c>
      <c r="C890" s="86"/>
      <c r="D890" s="87">
        <v>0</v>
      </c>
      <c r="E890" s="87"/>
      <c r="F890" s="81">
        <f t="shared" si="146"/>
        <v>0</v>
      </c>
      <c r="G890" s="88">
        <v>0</v>
      </c>
    </row>
    <row r="891" spans="1:7" ht="20.25" hidden="1" customHeight="1">
      <c r="A891" s="19">
        <v>2130202</v>
      </c>
      <c r="B891" s="20" t="s">
        <v>78</v>
      </c>
      <c r="C891" s="86"/>
      <c r="D891" s="87">
        <v>0</v>
      </c>
      <c r="E891" s="87"/>
      <c r="F891" s="81">
        <f t="shared" si="146"/>
        <v>0</v>
      </c>
      <c r="G891" s="88">
        <v>0</v>
      </c>
    </row>
    <row r="892" spans="1:7" ht="20.25" hidden="1" customHeight="1">
      <c r="A892" s="19">
        <v>2130203</v>
      </c>
      <c r="B892" s="20" t="s">
        <v>79</v>
      </c>
      <c r="C892" s="86"/>
      <c r="D892" s="87">
        <v>0</v>
      </c>
      <c r="E892" s="87"/>
      <c r="F892" s="81">
        <f t="shared" si="146"/>
        <v>0</v>
      </c>
      <c r="G892" s="88">
        <v>0</v>
      </c>
    </row>
    <row r="893" spans="1:7" ht="20.25" hidden="1" customHeight="1">
      <c r="A893" s="19">
        <v>2130204</v>
      </c>
      <c r="B893" s="20" t="s">
        <v>744</v>
      </c>
      <c r="C893" s="86"/>
      <c r="D893" s="87">
        <v>0</v>
      </c>
      <c r="E893" s="87"/>
      <c r="F893" s="81">
        <f t="shared" si="146"/>
        <v>0</v>
      </c>
      <c r="G893" s="88">
        <v>0</v>
      </c>
    </row>
    <row r="894" spans="1:7" ht="20.25" hidden="1" customHeight="1">
      <c r="A894" s="19">
        <v>2130205</v>
      </c>
      <c r="B894" s="20" t="s">
        <v>745</v>
      </c>
      <c r="C894" s="86"/>
      <c r="D894" s="87">
        <v>0</v>
      </c>
      <c r="E894" s="87"/>
      <c r="F894" s="81">
        <f t="shared" si="146"/>
        <v>0</v>
      </c>
      <c r="G894" s="88">
        <v>0</v>
      </c>
    </row>
    <row r="895" spans="1:7" ht="20.25" hidden="1" customHeight="1">
      <c r="A895" s="19">
        <v>2130206</v>
      </c>
      <c r="B895" s="20" t="s">
        <v>746</v>
      </c>
      <c r="C895" s="86"/>
      <c r="D895" s="87">
        <v>0</v>
      </c>
      <c r="E895" s="87"/>
      <c r="F895" s="81">
        <f t="shared" si="146"/>
        <v>0</v>
      </c>
      <c r="G895" s="88">
        <v>0</v>
      </c>
    </row>
    <row r="896" spans="1:7" ht="20.25" hidden="1" customHeight="1">
      <c r="A896" s="19">
        <v>2130207</v>
      </c>
      <c r="B896" s="20" t="s">
        <v>747</v>
      </c>
      <c r="C896" s="86"/>
      <c r="D896" s="87">
        <v>0</v>
      </c>
      <c r="E896" s="87"/>
      <c r="F896" s="81">
        <f t="shared" si="146"/>
        <v>0</v>
      </c>
      <c r="G896" s="88">
        <v>0</v>
      </c>
    </row>
    <row r="897" spans="1:7" ht="20.25" customHeight="1">
      <c r="A897" s="19">
        <v>2130209</v>
      </c>
      <c r="B897" s="20" t="s">
        <v>748</v>
      </c>
      <c r="C897" s="86">
        <v>39</v>
      </c>
      <c r="D897" s="87">
        <v>0</v>
      </c>
      <c r="E897" s="87"/>
      <c r="F897" s="81">
        <f t="shared" si="146"/>
        <v>0</v>
      </c>
      <c r="G897" s="88">
        <f t="shared" ref="G897:G909" si="162">C897+F897</f>
        <v>39</v>
      </c>
    </row>
    <row r="898" spans="1:7" ht="20.25" hidden="1" customHeight="1">
      <c r="A898" s="19">
        <v>2130210</v>
      </c>
      <c r="B898" s="20" t="s">
        <v>749</v>
      </c>
      <c r="C898" s="86"/>
      <c r="D898" s="87"/>
      <c r="E898" s="87"/>
      <c r="F898" s="81">
        <f t="shared" si="146"/>
        <v>0</v>
      </c>
      <c r="G898" s="88">
        <f t="shared" si="162"/>
        <v>0</v>
      </c>
    </row>
    <row r="899" spans="1:7" ht="20.25" hidden="1" customHeight="1">
      <c r="A899" s="19">
        <v>2130211</v>
      </c>
      <c r="B899" s="20" t="s">
        <v>750</v>
      </c>
      <c r="C899" s="86"/>
      <c r="D899" s="87"/>
      <c r="E899" s="87"/>
      <c r="F899" s="81">
        <f t="shared" si="146"/>
        <v>0</v>
      </c>
      <c r="G899" s="88">
        <f t="shared" si="162"/>
        <v>0</v>
      </c>
    </row>
    <row r="900" spans="1:7" ht="20.25" hidden="1" customHeight="1">
      <c r="A900" s="19">
        <v>2130212</v>
      </c>
      <c r="B900" s="20" t="s">
        <v>751</v>
      </c>
      <c r="C900" s="86"/>
      <c r="D900" s="87"/>
      <c r="E900" s="87"/>
      <c r="F900" s="81">
        <f t="shared" si="146"/>
        <v>0</v>
      </c>
      <c r="G900" s="88">
        <f t="shared" si="162"/>
        <v>0</v>
      </c>
    </row>
    <row r="901" spans="1:7" ht="20.25" hidden="1" customHeight="1">
      <c r="A901" s="19">
        <v>2130213</v>
      </c>
      <c r="B901" s="20" t="s">
        <v>752</v>
      </c>
      <c r="C901" s="86"/>
      <c r="D901" s="87">
        <v>0</v>
      </c>
      <c r="E901" s="87"/>
      <c r="F901" s="81">
        <f t="shared" si="146"/>
        <v>0</v>
      </c>
      <c r="G901" s="88">
        <f t="shared" si="162"/>
        <v>0</v>
      </c>
    </row>
    <row r="902" spans="1:7" ht="20.25" hidden="1" customHeight="1">
      <c r="A902" s="19">
        <v>2130217</v>
      </c>
      <c r="B902" s="20" t="s">
        <v>753</v>
      </c>
      <c r="C902" s="86"/>
      <c r="D902" s="87"/>
      <c r="E902" s="87"/>
      <c r="F902" s="81">
        <f t="shared" si="146"/>
        <v>0</v>
      </c>
      <c r="G902" s="88">
        <f t="shared" si="162"/>
        <v>0</v>
      </c>
    </row>
    <row r="903" spans="1:7" ht="20.25" hidden="1" customHeight="1">
      <c r="A903" s="19">
        <v>2130220</v>
      </c>
      <c r="B903" s="20" t="s">
        <v>754</v>
      </c>
      <c r="C903" s="86"/>
      <c r="D903" s="87"/>
      <c r="E903" s="87"/>
      <c r="F903" s="81">
        <f t="shared" si="146"/>
        <v>0</v>
      </c>
      <c r="G903" s="88">
        <f t="shared" si="162"/>
        <v>0</v>
      </c>
    </row>
    <row r="904" spans="1:7" ht="20.25" hidden="1" customHeight="1">
      <c r="A904" s="19">
        <v>2130221</v>
      </c>
      <c r="B904" s="20" t="s">
        <v>755</v>
      </c>
      <c r="C904" s="86"/>
      <c r="D904" s="87"/>
      <c r="E904" s="87"/>
      <c r="F904" s="81">
        <f t="shared" ref="F904:F967" si="163">SUM(D904:E904)</f>
        <v>0</v>
      </c>
      <c r="G904" s="88">
        <f t="shared" si="162"/>
        <v>0</v>
      </c>
    </row>
    <row r="905" spans="1:7" ht="20.25" hidden="1" customHeight="1">
      <c r="A905" s="19">
        <v>2130223</v>
      </c>
      <c r="B905" s="20" t="s">
        <v>756</v>
      </c>
      <c r="C905" s="86"/>
      <c r="D905" s="87">
        <v>0</v>
      </c>
      <c r="E905" s="87"/>
      <c r="F905" s="81">
        <f t="shared" si="163"/>
        <v>0</v>
      </c>
      <c r="G905" s="88">
        <f t="shared" si="162"/>
        <v>0</v>
      </c>
    </row>
    <row r="906" spans="1:7" ht="20.25" hidden="1" customHeight="1">
      <c r="A906" s="19">
        <v>2130226</v>
      </c>
      <c r="B906" s="20" t="s">
        <v>757</v>
      </c>
      <c r="C906" s="86"/>
      <c r="D906" s="87"/>
      <c r="E906" s="87"/>
      <c r="F906" s="81">
        <f t="shared" si="163"/>
        <v>0</v>
      </c>
      <c r="G906" s="88">
        <f t="shared" si="162"/>
        <v>0</v>
      </c>
    </row>
    <row r="907" spans="1:7" ht="20.25" hidden="1" customHeight="1">
      <c r="A907" s="19">
        <v>2130227</v>
      </c>
      <c r="B907" s="20" t="s">
        <v>758</v>
      </c>
      <c r="C907" s="86"/>
      <c r="D907" s="87"/>
      <c r="E907" s="87"/>
      <c r="F907" s="81">
        <f t="shared" si="163"/>
        <v>0</v>
      </c>
      <c r="G907" s="88">
        <f t="shared" si="162"/>
        <v>0</v>
      </c>
    </row>
    <row r="908" spans="1:7" ht="20.25" hidden="1" customHeight="1">
      <c r="A908" s="19">
        <v>2130232</v>
      </c>
      <c r="B908" s="20" t="s">
        <v>759</v>
      </c>
      <c r="C908" s="86"/>
      <c r="D908" s="87"/>
      <c r="E908" s="87"/>
      <c r="F908" s="81">
        <f t="shared" si="163"/>
        <v>0</v>
      </c>
      <c r="G908" s="88">
        <f t="shared" si="162"/>
        <v>0</v>
      </c>
    </row>
    <row r="909" spans="1:7" ht="20.25" customHeight="1">
      <c r="A909" s="19">
        <v>2130234</v>
      </c>
      <c r="B909" s="20" t="s">
        <v>760</v>
      </c>
      <c r="C909" s="86">
        <v>7</v>
      </c>
      <c r="D909" s="87">
        <v>0</v>
      </c>
      <c r="E909" s="87"/>
      <c r="F909" s="81">
        <f t="shared" si="163"/>
        <v>0</v>
      </c>
      <c r="G909" s="88">
        <f t="shared" si="162"/>
        <v>7</v>
      </c>
    </row>
    <row r="910" spans="1:7" ht="20.25" hidden="1" customHeight="1">
      <c r="A910" s="19">
        <v>2130235</v>
      </c>
      <c r="B910" s="20" t="s">
        <v>761</v>
      </c>
      <c r="C910" s="86"/>
      <c r="D910" s="87"/>
      <c r="E910" s="87"/>
      <c r="F910" s="81">
        <f t="shared" si="163"/>
        <v>0</v>
      </c>
      <c r="G910" s="88"/>
    </row>
    <row r="911" spans="1:7" ht="20.25" hidden="1" customHeight="1">
      <c r="A911" s="19">
        <v>2130236</v>
      </c>
      <c r="B911" s="20" t="s">
        <v>762</v>
      </c>
      <c r="C911" s="86"/>
      <c r="D911" s="87"/>
      <c r="E911" s="87"/>
      <c r="F911" s="81">
        <f t="shared" si="163"/>
        <v>0</v>
      </c>
      <c r="G911" s="88"/>
    </row>
    <row r="912" spans="1:7" ht="20.25" hidden="1" customHeight="1">
      <c r="A912" s="19">
        <v>2130237</v>
      </c>
      <c r="B912" s="20" t="s">
        <v>728</v>
      </c>
      <c r="C912" s="86"/>
      <c r="D912" s="87">
        <v>0</v>
      </c>
      <c r="E912" s="87"/>
      <c r="F912" s="81">
        <f t="shared" si="163"/>
        <v>0</v>
      </c>
      <c r="G912" s="88">
        <v>0</v>
      </c>
    </row>
    <row r="913" spans="1:7" ht="20.25" hidden="1" customHeight="1">
      <c r="A913" s="19">
        <v>2130299</v>
      </c>
      <c r="B913" s="20" t="s">
        <v>763</v>
      </c>
      <c r="C913" s="86"/>
      <c r="D913" s="87">
        <v>0</v>
      </c>
      <c r="E913" s="87"/>
      <c r="F913" s="81">
        <f t="shared" si="163"/>
        <v>0</v>
      </c>
      <c r="G913" s="88">
        <v>0</v>
      </c>
    </row>
    <row r="914" spans="1:7" ht="20.25" customHeight="1">
      <c r="A914" s="21">
        <v>21303</v>
      </c>
      <c r="B914" s="21" t="s">
        <v>764</v>
      </c>
      <c r="C914" s="83">
        <f t="shared" ref="C914:E914" si="164">SUM(C915:C941)</f>
        <v>0</v>
      </c>
      <c r="D914" s="84">
        <f t="shared" si="164"/>
        <v>0</v>
      </c>
      <c r="E914" s="83">
        <f t="shared" si="164"/>
        <v>10</v>
      </c>
      <c r="F914" s="81">
        <f t="shared" si="163"/>
        <v>10</v>
      </c>
      <c r="G914" s="85">
        <f>SUM(G915:G941)</f>
        <v>10</v>
      </c>
    </row>
    <row r="915" spans="1:7" ht="20.25" hidden="1" customHeight="1">
      <c r="A915" s="19">
        <v>2130301</v>
      </c>
      <c r="B915" s="20" t="s">
        <v>77</v>
      </c>
      <c r="C915" s="86"/>
      <c r="D915" s="87">
        <v>0</v>
      </c>
      <c r="E915" s="87"/>
      <c r="F915" s="81">
        <f t="shared" si="163"/>
        <v>0</v>
      </c>
      <c r="G915" s="88">
        <v>0</v>
      </c>
    </row>
    <row r="916" spans="1:7" ht="20.25" hidden="1" customHeight="1">
      <c r="A916" s="19">
        <v>2130302</v>
      </c>
      <c r="B916" s="20" t="s">
        <v>78</v>
      </c>
      <c r="C916" s="86"/>
      <c r="D916" s="87">
        <v>0</v>
      </c>
      <c r="E916" s="87"/>
      <c r="F916" s="81">
        <f t="shared" si="163"/>
        <v>0</v>
      </c>
      <c r="G916" s="88">
        <v>0</v>
      </c>
    </row>
    <row r="917" spans="1:7" ht="20.25" hidden="1" customHeight="1">
      <c r="A917" s="19">
        <v>2130303</v>
      </c>
      <c r="B917" s="20" t="s">
        <v>79</v>
      </c>
      <c r="C917" s="86"/>
      <c r="D917" s="87">
        <v>0</v>
      </c>
      <c r="E917" s="87"/>
      <c r="F917" s="81">
        <f t="shared" si="163"/>
        <v>0</v>
      </c>
      <c r="G917" s="88">
        <v>0</v>
      </c>
    </row>
    <row r="918" spans="1:7" ht="20.25" hidden="1" customHeight="1">
      <c r="A918" s="19">
        <v>2130304</v>
      </c>
      <c r="B918" s="20" t="s">
        <v>765</v>
      </c>
      <c r="C918" s="86"/>
      <c r="D918" s="87">
        <v>0</v>
      </c>
      <c r="E918" s="87"/>
      <c r="F918" s="81">
        <f t="shared" si="163"/>
        <v>0</v>
      </c>
      <c r="G918" s="88">
        <v>0</v>
      </c>
    </row>
    <row r="919" spans="1:7" ht="20.25" hidden="1" customHeight="1">
      <c r="A919" s="19">
        <v>2130305</v>
      </c>
      <c r="B919" s="20" t="s">
        <v>766</v>
      </c>
      <c r="C919" s="86"/>
      <c r="D919" s="87">
        <v>0</v>
      </c>
      <c r="E919" s="87"/>
      <c r="F919" s="81">
        <f t="shared" si="163"/>
        <v>0</v>
      </c>
      <c r="G919" s="88">
        <v>0</v>
      </c>
    </row>
    <row r="920" spans="1:7" ht="20.25" hidden="1" customHeight="1">
      <c r="A920" s="19">
        <v>2130306</v>
      </c>
      <c r="B920" s="20" t="s">
        <v>767</v>
      </c>
      <c r="C920" s="86"/>
      <c r="D920" s="87">
        <v>0</v>
      </c>
      <c r="E920" s="87"/>
      <c r="F920" s="81">
        <f t="shared" si="163"/>
        <v>0</v>
      </c>
      <c r="G920" s="88">
        <v>0</v>
      </c>
    </row>
    <row r="921" spans="1:7" ht="20.25" hidden="1" customHeight="1">
      <c r="A921" s="19">
        <v>2130307</v>
      </c>
      <c r="B921" s="20" t="s">
        <v>768</v>
      </c>
      <c r="C921" s="86"/>
      <c r="D921" s="87">
        <v>0</v>
      </c>
      <c r="E921" s="87"/>
      <c r="F921" s="81">
        <f t="shared" si="163"/>
        <v>0</v>
      </c>
      <c r="G921" s="88">
        <v>0</v>
      </c>
    </row>
    <row r="922" spans="1:7" ht="20.25" hidden="1" customHeight="1">
      <c r="A922" s="19">
        <v>2130308</v>
      </c>
      <c r="B922" s="20" t="s">
        <v>769</v>
      </c>
      <c r="C922" s="86"/>
      <c r="D922" s="87">
        <v>0</v>
      </c>
      <c r="E922" s="87"/>
      <c r="F922" s="81">
        <f t="shared" si="163"/>
        <v>0</v>
      </c>
      <c r="G922" s="88">
        <v>0</v>
      </c>
    </row>
    <row r="923" spans="1:7" ht="20.25" hidden="1" customHeight="1">
      <c r="A923" s="19">
        <v>2130309</v>
      </c>
      <c r="B923" s="20" t="s">
        <v>770</v>
      </c>
      <c r="C923" s="86"/>
      <c r="D923" s="87">
        <v>0</v>
      </c>
      <c r="E923" s="87"/>
      <c r="F923" s="81">
        <f t="shared" si="163"/>
        <v>0</v>
      </c>
      <c r="G923" s="88">
        <v>0</v>
      </c>
    </row>
    <row r="924" spans="1:7" ht="20.25" hidden="1" customHeight="1">
      <c r="A924" s="19">
        <v>2130310</v>
      </c>
      <c r="B924" s="20" t="s">
        <v>771</v>
      </c>
      <c r="C924" s="86"/>
      <c r="D924" s="87">
        <v>0</v>
      </c>
      <c r="E924" s="87"/>
      <c r="F924" s="81">
        <f t="shared" si="163"/>
        <v>0</v>
      </c>
      <c r="G924" s="88">
        <v>0</v>
      </c>
    </row>
    <row r="925" spans="1:7" ht="20.25" customHeight="1">
      <c r="A925" s="19">
        <v>2130311</v>
      </c>
      <c r="B925" s="20" t="s">
        <v>772</v>
      </c>
      <c r="C925" s="86"/>
      <c r="D925" s="87">
        <v>0</v>
      </c>
      <c r="E925" s="87">
        <v>10</v>
      </c>
      <c r="F925" s="81">
        <f t="shared" si="163"/>
        <v>10</v>
      </c>
      <c r="G925" s="88">
        <f t="shared" ref="G925" si="165">C925+F925</f>
        <v>10</v>
      </c>
    </row>
    <row r="926" spans="1:7" ht="20.25" hidden="1" customHeight="1">
      <c r="A926" s="19">
        <v>2130312</v>
      </c>
      <c r="B926" s="20" t="s">
        <v>773</v>
      </c>
      <c r="C926" s="86"/>
      <c r="D926" s="87">
        <v>0</v>
      </c>
      <c r="E926" s="87"/>
      <c r="F926" s="81">
        <f t="shared" si="163"/>
        <v>0</v>
      </c>
      <c r="G926" s="88">
        <v>0</v>
      </c>
    </row>
    <row r="927" spans="1:7" ht="20.25" hidden="1" customHeight="1">
      <c r="A927" s="19">
        <v>2130313</v>
      </c>
      <c r="B927" s="20" t="s">
        <v>774</v>
      </c>
      <c r="C927" s="86"/>
      <c r="D927" s="87">
        <v>0</v>
      </c>
      <c r="E927" s="87"/>
      <c r="F927" s="81">
        <f t="shared" si="163"/>
        <v>0</v>
      </c>
      <c r="G927" s="88">
        <v>0</v>
      </c>
    </row>
    <row r="928" spans="1:7" ht="20.25" hidden="1" customHeight="1">
      <c r="A928" s="19">
        <v>2130314</v>
      </c>
      <c r="B928" s="20" t="s">
        <v>775</v>
      </c>
      <c r="C928" s="86"/>
      <c r="D928" s="87">
        <v>0</v>
      </c>
      <c r="E928" s="87"/>
      <c r="F928" s="81">
        <f t="shared" si="163"/>
        <v>0</v>
      </c>
      <c r="G928" s="88">
        <v>0</v>
      </c>
    </row>
    <row r="929" spans="1:7" ht="20.25" hidden="1" customHeight="1">
      <c r="A929" s="19">
        <v>2130315</v>
      </c>
      <c r="B929" s="20" t="s">
        <v>776</v>
      </c>
      <c r="C929" s="86"/>
      <c r="D929" s="87">
        <v>0</v>
      </c>
      <c r="E929" s="87"/>
      <c r="F929" s="81">
        <f t="shared" si="163"/>
        <v>0</v>
      </c>
      <c r="G929" s="88">
        <v>0</v>
      </c>
    </row>
    <row r="930" spans="1:7" ht="20.25" hidden="1" customHeight="1">
      <c r="A930" s="19">
        <v>2130316</v>
      </c>
      <c r="B930" s="20" t="s">
        <v>777</v>
      </c>
      <c r="C930" s="86"/>
      <c r="D930" s="87">
        <v>0</v>
      </c>
      <c r="E930" s="87"/>
      <c r="F930" s="81">
        <f t="shared" si="163"/>
        <v>0</v>
      </c>
      <c r="G930" s="88">
        <v>0</v>
      </c>
    </row>
    <row r="931" spans="1:7" ht="20.25" hidden="1" customHeight="1">
      <c r="A931" s="19">
        <v>2130317</v>
      </c>
      <c r="B931" s="20" t="s">
        <v>778</v>
      </c>
      <c r="C931" s="86"/>
      <c r="D931" s="87">
        <v>0</v>
      </c>
      <c r="E931" s="87"/>
      <c r="F931" s="81">
        <f t="shared" si="163"/>
        <v>0</v>
      </c>
      <c r="G931" s="88">
        <v>0</v>
      </c>
    </row>
    <row r="932" spans="1:7" ht="20.25" hidden="1" customHeight="1">
      <c r="A932" s="19">
        <v>2130318</v>
      </c>
      <c r="B932" s="20" t="s">
        <v>779</v>
      </c>
      <c r="C932" s="86"/>
      <c r="D932" s="87">
        <v>0</v>
      </c>
      <c r="E932" s="87"/>
      <c r="F932" s="81">
        <f t="shared" si="163"/>
        <v>0</v>
      </c>
      <c r="G932" s="88">
        <v>0</v>
      </c>
    </row>
    <row r="933" spans="1:7" ht="20.25" hidden="1" customHeight="1">
      <c r="A933" s="19">
        <v>2130319</v>
      </c>
      <c r="B933" s="20" t="s">
        <v>780</v>
      </c>
      <c r="C933" s="86"/>
      <c r="D933" s="87">
        <v>0</v>
      </c>
      <c r="E933" s="87"/>
      <c r="F933" s="81">
        <f t="shared" si="163"/>
        <v>0</v>
      </c>
      <c r="G933" s="88">
        <v>0</v>
      </c>
    </row>
    <row r="934" spans="1:7" ht="20.25" hidden="1" customHeight="1">
      <c r="A934" s="19">
        <v>2130321</v>
      </c>
      <c r="B934" s="20" t="s">
        <v>781</v>
      </c>
      <c r="C934" s="86"/>
      <c r="D934" s="87">
        <v>0</v>
      </c>
      <c r="E934" s="87"/>
      <c r="F934" s="81">
        <f t="shared" si="163"/>
        <v>0</v>
      </c>
      <c r="G934" s="88">
        <v>0</v>
      </c>
    </row>
    <row r="935" spans="1:7" ht="20.25" hidden="1" customHeight="1">
      <c r="A935" s="19">
        <v>2130322</v>
      </c>
      <c r="B935" s="20" t="s">
        <v>782</v>
      </c>
      <c r="C935" s="86"/>
      <c r="D935" s="87">
        <v>0</v>
      </c>
      <c r="E935" s="87"/>
      <c r="F935" s="81">
        <f t="shared" si="163"/>
        <v>0</v>
      </c>
      <c r="G935" s="88">
        <v>0</v>
      </c>
    </row>
    <row r="936" spans="1:7" ht="20.25" hidden="1" customHeight="1">
      <c r="A936" s="19">
        <v>2130333</v>
      </c>
      <c r="B936" s="20" t="s">
        <v>756</v>
      </c>
      <c r="C936" s="86"/>
      <c r="D936" s="87">
        <v>0</v>
      </c>
      <c r="E936" s="87"/>
      <c r="F936" s="81">
        <f t="shared" si="163"/>
        <v>0</v>
      </c>
      <c r="G936" s="88">
        <v>0</v>
      </c>
    </row>
    <row r="937" spans="1:7" ht="20.25" hidden="1" customHeight="1">
      <c r="A937" s="19">
        <v>2130334</v>
      </c>
      <c r="B937" s="20" t="s">
        <v>783</v>
      </c>
      <c r="C937" s="86"/>
      <c r="D937" s="87">
        <v>0</v>
      </c>
      <c r="E937" s="87"/>
      <c r="F937" s="81">
        <f t="shared" si="163"/>
        <v>0</v>
      </c>
      <c r="G937" s="88">
        <v>0</v>
      </c>
    </row>
    <row r="938" spans="1:7" ht="20.25" hidden="1" customHeight="1">
      <c r="A938" s="19">
        <v>2130335</v>
      </c>
      <c r="B938" s="20" t="s">
        <v>784</v>
      </c>
      <c r="C938" s="86"/>
      <c r="D938" s="87">
        <v>0</v>
      </c>
      <c r="E938" s="87"/>
      <c r="F938" s="81">
        <f t="shared" si="163"/>
        <v>0</v>
      </c>
      <c r="G938" s="88">
        <v>0</v>
      </c>
    </row>
    <row r="939" spans="1:7" ht="20.25" hidden="1" customHeight="1">
      <c r="A939" s="19">
        <v>2130336</v>
      </c>
      <c r="B939" s="20" t="s">
        <v>785</v>
      </c>
      <c r="C939" s="86"/>
      <c r="D939" s="87">
        <v>0</v>
      </c>
      <c r="E939" s="87"/>
      <c r="F939" s="81">
        <f t="shared" si="163"/>
        <v>0</v>
      </c>
      <c r="G939" s="88">
        <v>0</v>
      </c>
    </row>
    <row r="940" spans="1:7" ht="20.25" hidden="1" customHeight="1">
      <c r="A940" s="19">
        <v>2130337</v>
      </c>
      <c r="B940" s="20" t="s">
        <v>786</v>
      </c>
      <c r="C940" s="86"/>
      <c r="D940" s="87">
        <v>0</v>
      </c>
      <c r="E940" s="87"/>
      <c r="F940" s="81">
        <f t="shared" si="163"/>
        <v>0</v>
      </c>
      <c r="G940" s="88">
        <v>0</v>
      </c>
    </row>
    <row r="941" spans="1:7" ht="20.25" hidden="1" customHeight="1">
      <c r="A941" s="19">
        <v>2130399</v>
      </c>
      <c r="B941" s="20" t="s">
        <v>787</v>
      </c>
      <c r="C941" s="86"/>
      <c r="D941" s="87">
        <v>0</v>
      </c>
      <c r="E941" s="87"/>
      <c r="F941" s="81">
        <f t="shared" si="163"/>
        <v>0</v>
      </c>
      <c r="G941" s="88">
        <v>0</v>
      </c>
    </row>
    <row r="942" spans="1:7" ht="20.25" hidden="1" customHeight="1">
      <c r="A942" s="21">
        <v>21305</v>
      </c>
      <c r="B942" s="21" t="s">
        <v>788</v>
      </c>
      <c r="C942" s="83">
        <f t="shared" ref="C942:D942" si="166">SUM(C943:C952)</f>
        <v>0</v>
      </c>
      <c r="D942" s="84">
        <f t="shared" si="166"/>
        <v>0</v>
      </c>
      <c r="E942" s="84"/>
      <c r="F942" s="81">
        <f t="shared" si="163"/>
        <v>0</v>
      </c>
      <c r="G942" s="85">
        <f>SUM(G943:G952)</f>
        <v>0</v>
      </c>
    </row>
    <row r="943" spans="1:7" ht="20.25" hidden="1" customHeight="1">
      <c r="A943" s="19">
        <v>2130501</v>
      </c>
      <c r="B943" s="20" t="s">
        <v>77</v>
      </c>
      <c r="C943" s="86"/>
      <c r="D943" s="87"/>
      <c r="E943" s="87"/>
      <c r="F943" s="81">
        <f t="shared" si="163"/>
        <v>0</v>
      </c>
      <c r="G943" s="88"/>
    </row>
    <row r="944" spans="1:7" ht="20.25" hidden="1" customHeight="1">
      <c r="A944" s="19">
        <v>2130502</v>
      </c>
      <c r="B944" s="20" t="s">
        <v>78</v>
      </c>
      <c r="C944" s="86"/>
      <c r="D944" s="87"/>
      <c r="E944" s="87"/>
      <c r="F944" s="81">
        <f t="shared" si="163"/>
        <v>0</v>
      </c>
      <c r="G944" s="88"/>
    </row>
    <row r="945" spans="1:7" ht="20.25" hidden="1" customHeight="1">
      <c r="A945" s="19">
        <v>2130503</v>
      </c>
      <c r="B945" s="20" t="s">
        <v>79</v>
      </c>
      <c r="C945" s="86"/>
      <c r="D945" s="87"/>
      <c r="E945" s="87"/>
      <c r="F945" s="81">
        <f t="shared" si="163"/>
        <v>0</v>
      </c>
      <c r="G945" s="88"/>
    </row>
    <row r="946" spans="1:7" ht="20.25" hidden="1" customHeight="1">
      <c r="A946" s="19">
        <v>2130504</v>
      </c>
      <c r="B946" s="20" t="s">
        <v>789</v>
      </c>
      <c r="C946" s="86"/>
      <c r="D946" s="87">
        <v>0</v>
      </c>
      <c r="E946" s="87"/>
      <c r="F946" s="81">
        <f t="shared" si="163"/>
        <v>0</v>
      </c>
      <c r="G946" s="88">
        <v>0</v>
      </c>
    </row>
    <row r="947" spans="1:7" ht="20.25" hidden="1" customHeight="1">
      <c r="A947" s="19">
        <v>2130505</v>
      </c>
      <c r="B947" s="20" t="s">
        <v>790</v>
      </c>
      <c r="C947" s="86"/>
      <c r="D947" s="87"/>
      <c r="E947" s="87"/>
      <c r="F947" s="81">
        <f t="shared" si="163"/>
        <v>0</v>
      </c>
      <c r="G947" s="88"/>
    </row>
    <row r="948" spans="1:7" ht="20.25" hidden="1" customHeight="1">
      <c r="A948" s="19">
        <v>2130506</v>
      </c>
      <c r="B948" s="20" t="s">
        <v>791</v>
      </c>
      <c r="C948" s="86"/>
      <c r="D948" s="87"/>
      <c r="E948" s="87"/>
      <c r="F948" s="81">
        <f t="shared" si="163"/>
        <v>0</v>
      </c>
      <c r="G948" s="88"/>
    </row>
    <row r="949" spans="1:7" ht="20.25" hidden="1" customHeight="1">
      <c r="A949" s="19">
        <v>2130507</v>
      </c>
      <c r="B949" s="20" t="s">
        <v>792</v>
      </c>
      <c r="C949" s="86"/>
      <c r="D949" s="87"/>
      <c r="E949" s="87"/>
      <c r="F949" s="81">
        <f t="shared" si="163"/>
        <v>0</v>
      </c>
      <c r="G949" s="88"/>
    </row>
    <row r="950" spans="1:7" ht="20.25" hidden="1" customHeight="1">
      <c r="A950" s="19">
        <v>2130508</v>
      </c>
      <c r="B950" s="20" t="s">
        <v>793</v>
      </c>
      <c r="C950" s="86"/>
      <c r="D950" s="87"/>
      <c r="E950" s="87"/>
      <c r="F950" s="81">
        <f t="shared" si="163"/>
        <v>0</v>
      </c>
      <c r="G950" s="88"/>
    </row>
    <row r="951" spans="1:7" ht="20.25" hidden="1" customHeight="1">
      <c r="A951" s="19">
        <v>2130550</v>
      </c>
      <c r="B951" s="20" t="s">
        <v>794</v>
      </c>
      <c r="C951" s="86"/>
      <c r="D951" s="87"/>
      <c r="E951" s="87"/>
      <c r="F951" s="81">
        <f t="shared" si="163"/>
        <v>0</v>
      </c>
      <c r="G951" s="88"/>
    </row>
    <row r="952" spans="1:7" ht="20.25" hidden="1" customHeight="1">
      <c r="A952" s="19">
        <v>2130599</v>
      </c>
      <c r="B952" s="20" t="s">
        <v>795</v>
      </c>
      <c r="C952" s="86"/>
      <c r="D952" s="87">
        <v>0</v>
      </c>
      <c r="E952" s="87"/>
      <c r="F952" s="81">
        <f t="shared" si="163"/>
        <v>0</v>
      </c>
      <c r="G952" s="88">
        <v>0</v>
      </c>
    </row>
    <row r="953" spans="1:7" ht="20.25" hidden="1" customHeight="1">
      <c r="A953" s="21">
        <v>21307</v>
      </c>
      <c r="B953" s="21" t="s">
        <v>796</v>
      </c>
      <c r="C953" s="83">
        <f t="shared" ref="C953:D953" si="167">SUM(C954:C959)</f>
        <v>0</v>
      </c>
      <c r="D953" s="84">
        <f t="shared" si="167"/>
        <v>0</v>
      </c>
      <c r="E953" s="84"/>
      <c r="F953" s="81">
        <f t="shared" si="163"/>
        <v>0</v>
      </c>
      <c r="G953" s="85">
        <f>SUM(G954:G959)</f>
        <v>0</v>
      </c>
    </row>
    <row r="954" spans="1:7" ht="20.25" hidden="1" customHeight="1">
      <c r="A954" s="19">
        <v>2130701</v>
      </c>
      <c r="B954" s="20" t="s">
        <v>797</v>
      </c>
      <c r="C954" s="86"/>
      <c r="D954" s="87">
        <v>0</v>
      </c>
      <c r="E954" s="87"/>
      <c r="F954" s="81">
        <f t="shared" si="163"/>
        <v>0</v>
      </c>
      <c r="G954" s="88">
        <v>0</v>
      </c>
    </row>
    <row r="955" spans="1:7" ht="20.25" hidden="1" customHeight="1">
      <c r="A955" s="19">
        <v>2130704</v>
      </c>
      <c r="B955" s="20" t="s">
        <v>798</v>
      </c>
      <c r="C955" s="86"/>
      <c r="D955" s="87">
        <v>0</v>
      </c>
      <c r="E955" s="87"/>
      <c r="F955" s="81">
        <f t="shared" si="163"/>
        <v>0</v>
      </c>
      <c r="G955" s="88">
        <v>0</v>
      </c>
    </row>
    <row r="956" spans="1:7" ht="20.25" hidden="1" customHeight="1">
      <c r="A956" s="19">
        <v>2130705</v>
      </c>
      <c r="B956" s="20" t="s">
        <v>799</v>
      </c>
      <c r="C956" s="86"/>
      <c r="D956" s="87">
        <v>0</v>
      </c>
      <c r="E956" s="87"/>
      <c r="F956" s="81">
        <f t="shared" si="163"/>
        <v>0</v>
      </c>
      <c r="G956" s="88">
        <v>0</v>
      </c>
    </row>
    <row r="957" spans="1:7" ht="20.25" hidden="1" customHeight="1">
      <c r="A957" s="19">
        <v>2130706</v>
      </c>
      <c r="B957" s="20" t="s">
        <v>800</v>
      </c>
      <c r="C957" s="86"/>
      <c r="D957" s="87">
        <v>0</v>
      </c>
      <c r="E957" s="87"/>
      <c r="F957" s="81">
        <f t="shared" si="163"/>
        <v>0</v>
      </c>
      <c r="G957" s="88">
        <v>0</v>
      </c>
    </row>
    <row r="958" spans="1:7" ht="20.25" hidden="1" customHeight="1">
      <c r="A958" s="19">
        <v>2130707</v>
      </c>
      <c r="B958" s="20" t="s">
        <v>801</v>
      </c>
      <c r="C958" s="86">
        <v>0</v>
      </c>
      <c r="D958" s="87">
        <v>0</v>
      </c>
      <c r="E958" s="87"/>
      <c r="F958" s="81">
        <f t="shared" si="163"/>
        <v>0</v>
      </c>
      <c r="G958" s="88">
        <v>0</v>
      </c>
    </row>
    <row r="959" spans="1:7" ht="20.25" hidden="1" customHeight="1">
      <c r="A959" s="19">
        <v>2130799</v>
      </c>
      <c r="B959" s="20" t="s">
        <v>802</v>
      </c>
      <c r="C959" s="86">
        <v>0</v>
      </c>
      <c r="D959" s="87">
        <v>0</v>
      </c>
      <c r="E959" s="87"/>
      <c r="F959" s="81">
        <f t="shared" si="163"/>
        <v>0</v>
      </c>
      <c r="G959" s="88">
        <v>0</v>
      </c>
    </row>
    <row r="960" spans="1:7" ht="20.25" customHeight="1">
      <c r="A960" s="21">
        <v>21308</v>
      </c>
      <c r="B960" s="21" t="s">
        <v>803</v>
      </c>
      <c r="C960" s="83">
        <f t="shared" ref="C960:D960" si="168">SUM(C961:C966)</f>
        <v>85</v>
      </c>
      <c r="D960" s="84">
        <f t="shared" si="168"/>
        <v>0</v>
      </c>
      <c r="E960" s="84"/>
      <c r="F960" s="81">
        <f t="shared" si="163"/>
        <v>0</v>
      </c>
      <c r="G960" s="85">
        <f>SUM(G961:G966)</f>
        <v>85</v>
      </c>
    </row>
    <row r="961" spans="1:7" ht="20.25" hidden="1" customHeight="1">
      <c r="A961" s="19">
        <v>2130801</v>
      </c>
      <c r="B961" s="20" t="s">
        <v>804</v>
      </c>
      <c r="C961" s="86"/>
      <c r="D961" s="87"/>
      <c r="E961" s="87"/>
      <c r="F961" s="81">
        <f t="shared" si="163"/>
        <v>0</v>
      </c>
      <c r="G961" s="88"/>
    </row>
    <row r="962" spans="1:7" ht="20.25" hidden="1" customHeight="1">
      <c r="A962" s="19">
        <v>2130802</v>
      </c>
      <c r="B962" s="20" t="s">
        <v>805</v>
      </c>
      <c r="C962" s="86"/>
      <c r="D962" s="87"/>
      <c r="E962" s="87"/>
      <c r="F962" s="81">
        <f t="shared" si="163"/>
        <v>0</v>
      </c>
      <c r="G962" s="88"/>
    </row>
    <row r="963" spans="1:7" ht="20.25" customHeight="1">
      <c r="A963" s="19">
        <v>2130803</v>
      </c>
      <c r="B963" s="20" t="s">
        <v>806</v>
      </c>
      <c r="C963" s="86">
        <v>85</v>
      </c>
      <c r="D963" s="87">
        <v>0</v>
      </c>
      <c r="E963" s="87"/>
      <c r="F963" s="81">
        <f t="shared" si="163"/>
        <v>0</v>
      </c>
      <c r="G963" s="88">
        <f t="shared" ref="G963" si="169">C963+F963</f>
        <v>85</v>
      </c>
    </row>
    <row r="964" spans="1:7" ht="20.25" hidden="1" customHeight="1">
      <c r="A964" s="19">
        <v>2130804</v>
      </c>
      <c r="B964" s="20" t="s">
        <v>807</v>
      </c>
      <c r="C964" s="86"/>
      <c r="D964" s="87">
        <v>0</v>
      </c>
      <c r="E964" s="87"/>
      <c r="F964" s="81">
        <f t="shared" si="163"/>
        <v>0</v>
      </c>
      <c r="G964" s="88">
        <v>0</v>
      </c>
    </row>
    <row r="965" spans="1:7" ht="20.25" hidden="1" customHeight="1">
      <c r="A965" s="19">
        <v>2130805</v>
      </c>
      <c r="B965" s="20" t="s">
        <v>808</v>
      </c>
      <c r="C965" s="86"/>
      <c r="D965" s="87"/>
      <c r="E965" s="87"/>
      <c r="F965" s="81">
        <f t="shared" si="163"/>
        <v>0</v>
      </c>
      <c r="G965" s="88"/>
    </row>
    <row r="966" spans="1:7" ht="20.25" hidden="1" customHeight="1">
      <c r="A966" s="19">
        <v>2130899</v>
      </c>
      <c r="B966" s="20" t="s">
        <v>809</v>
      </c>
      <c r="C966" s="86"/>
      <c r="D966" s="87"/>
      <c r="E966" s="87"/>
      <c r="F966" s="81">
        <f t="shared" si="163"/>
        <v>0</v>
      </c>
      <c r="G966" s="88"/>
    </row>
    <row r="967" spans="1:7" ht="20.25" hidden="1" customHeight="1">
      <c r="A967" s="21">
        <v>21309</v>
      </c>
      <c r="B967" s="21" t="s">
        <v>810</v>
      </c>
      <c r="C967" s="83">
        <f>SUM(C968:C969)</f>
        <v>0</v>
      </c>
      <c r="D967" s="84">
        <f>SUM(D968:D969)</f>
        <v>0</v>
      </c>
      <c r="E967" s="84"/>
      <c r="F967" s="81">
        <f t="shared" si="163"/>
        <v>0</v>
      </c>
      <c r="G967" s="85">
        <f>SUM(G968:G969)</f>
        <v>0</v>
      </c>
    </row>
    <row r="968" spans="1:7" ht="20.25" hidden="1" customHeight="1">
      <c r="A968" s="19">
        <v>2130901</v>
      </c>
      <c r="B968" s="20" t="s">
        <v>811</v>
      </c>
      <c r="C968" s="86"/>
      <c r="D968" s="87"/>
      <c r="E968" s="87"/>
      <c r="F968" s="81">
        <f t="shared" ref="F968:F1031" si="170">SUM(D968:E968)</f>
        <v>0</v>
      </c>
      <c r="G968" s="88"/>
    </row>
    <row r="969" spans="1:7" ht="20.25" hidden="1" customHeight="1">
      <c r="A969" s="19">
        <v>2130999</v>
      </c>
      <c r="B969" s="20" t="s">
        <v>812</v>
      </c>
      <c r="C969" s="86"/>
      <c r="D969" s="87"/>
      <c r="E969" s="87"/>
      <c r="F969" s="81">
        <f t="shared" si="170"/>
        <v>0</v>
      </c>
      <c r="G969" s="88"/>
    </row>
    <row r="970" spans="1:7" ht="20.25" customHeight="1">
      <c r="A970" s="21">
        <v>21399</v>
      </c>
      <c r="B970" s="21" t="s">
        <v>813</v>
      </c>
      <c r="C970" s="83">
        <f t="shared" ref="C970:D970" si="171">SUM(C971:C972)</f>
        <v>270</v>
      </c>
      <c r="D970" s="84">
        <f t="shared" si="171"/>
        <v>0</v>
      </c>
      <c r="E970" s="84"/>
      <c r="F970" s="81">
        <f t="shared" si="170"/>
        <v>0</v>
      </c>
      <c r="G970" s="85">
        <f>SUM(G971:G972)</f>
        <v>270</v>
      </c>
    </row>
    <row r="971" spans="1:7" ht="20.25" hidden="1" customHeight="1">
      <c r="A971" s="19">
        <v>2139901</v>
      </c>
      <c r="B971" s="20" t="s">
        <v>814</v>
      </c>
      <c r="C971" s="86"/>
      <c r="D971" s="87"/>
      <c r="E971" s="87"/>
      <c r="F971" s="81">
        <f t="shared" si="170"/>
        <v>0</v>
      </c>
      <c r="G971" s="88"/>
    </row>
    <row r="972" spans="1:7" ht="20.25" customHeight="1">
      <c r="A972" s="19">
        <v>2139999</v>
      </c>
      <c r="B972" s="20" t="s">
        <v>815</v>
      </c>
      <c r="C972" s="86">
        <v>270</v>
      </c>
      <c r="D972" s="87">
        <v>0</v>
      </c>
      <c r="E972" s="87"/>
      <c r="F972" s="81">
        <f t="shared" si="170"/>
        <v>0</v>
      </c>
      <c r="G972" s="88">
        <f t="shared" ref="G972" si="172">C972+F972</f>
        <v>270</v>
      </c>
    </row>
    <row r="973" spans="1:7" ht="20.25" hidden="1" customHeight="1">
      <c r="A973" s="21">
        <v>214</v>
      </c>
      <c r="B973" s="21" t="s">
        <v>816</v>
      </c>
      <c r="C973" s="83">
        <f t="shared" ref="C973:D973" si="173">C974+C997+C1007+C1017+C1022+C1029+C1034</f>
        <v>0</v>
      </c>
      <c r="D973" s="84">
        <f t="shared" si="173"/>
        <v>0</v>
      </c>
      <c r="E973" s="84"/>
      <c r="F973" s="81">
        <f t="shared" si="170"/>
        <v>0</v>
      </c>
      <c r="G973" s="85">
        <f>G974+G997+G1007+G1017+G1022+G1029+G1034</f>
        <v>0</v>
      </c>
    </row>
    <row r="974" spans="1:7" ht="20.25" hidden="1" customHeight="1">
      <c r="A974" s="21">
        <v>21401</v>
      </c>
      <c r="B974" s="21" t="s">
        <v>817</v>
      </c>
      <c r="C974" s="83">
        <f t="shared" ref="C974:D974" si="174">SUM(C975:C996)</f>
        <v>0</v>
      </c>
      <c r="D974" s="84">
        <f t="shared" si="174"/>
        <v>0</v>
      </c>
      <c r="E974" s="84"/>
      <c r="F974" s="81">
        <f t="shared" si="170"/>
        <v>0</v>
      </c>
      <c r="G974" s="85">
        <f>SUM(G975:G996)</f>
        <v>0</v>
      </c>
    </row>
    <row r="975" spans="1:7" ht="20.25" hidden="1" customHeight="1">
      <c r="A975" s="19">
        <v>2140101</v>
      </c>
      <c r="B975" s="20" t="s">
        <v>77</v>
      </c>
      <c r="C975" s="86"/>
      <c r="D975" s="87">
        <v>0</v>
      </c>
      <c r="E975" s="87"/>
      <c r="F975" s="81">
        <f t="shared" si="170"/>
        <v>0</v>
      </c>
      <c r="G975" s="88">
        <v>0</v>
      </c>
    </row>
    <row r="976" spans="1:7" ht="20.25" hidden="1" customHeight="1">
      <c r="A976" s="19">
        <v>2140102</v>
      </c>
      <c r="B976" s="20" t="s">
        <v>78</v>
      </c>
      <c r="C976" s="86"/>
      <c r="D976" s="87">
        <v>0</v>
      </c>
      <c r="E976" s="87"/>
      <c r="F976" s="81">
        <f t="shared" si="170"/>
        <v>0</v>
      </c>
      <c r="G976" s="88">
        <v>0</v>
      </c>
    </row>
    <row r="977" spans="1:7" ht="20.25" hidden="1" customHeight="1">
      <c r="A977" s="19">
        <v>2140103</v>
      </c>
      <c r="B977" s="20" t="s">
        <v>79</v>
      </c>
      <c r="C977" s="86"/>
      <c r="D977" s="87">
        <v>0</v>
      </c>
      <c r="E977" s="87"/>
      <c r="F977" s="81">
        <f t="shared" si="170"/>
        <v>0</v>
      </c>
      <c r="G977" s="88">
        <v>0</v>
      </c>
    </row>
    <row r="978" spans="1:7" ht="20.25" hidden="1" customHeight="1">
      <c r="A978" s="19">
        <v>2140104</v>
      </c>
      <c r="B978" s="20" t="s">
        <v>818</v>
      </c>
      <c r="C978" s="86"/>
      <c r="D978" s="87">
        <v>0</v>
      </c>
      <c r="E978" s="87"/>
      <c r="F978" s="81">
        <f t="shared" si="170"/>
        <v>0</v>
      </c>
      <c r="G978" s="88">
        <v>0</v>
      </c>
    </row>
    <row r="979" spans="1:7" ht="20.25" hidden="1" customHeight="1">
      <c r="A979" s="19">
        <v>2140106</v>
      </c>
      <c r="B979" s="20" t="s">
        <v>819</v>
      </c>
      <c r="C979" s="86"/>
      <c r="D979" s="87">
        <v>0</v>
      </c>
      <c r="E979" s="87"/>
      <c r="F979" s="81">
        <f t="shared" si="170"/>
        <v>0</v>
      </c>
      <c r="G979" s="88">
        <v>0</v>
      </c>
    </row>
    <row r="980" spans="1:7" ht="20.25" hidden="1" customHeight="1">
      <c r="A980" s="19">
        <v>2140109</v>
      </c>
      <c r="B980" s="20" t="s">
        <v>820</v>
      </c>
      <c r="C980" s="86"/>
      <c r="D980" s="87">
        <v>0</v>
      </c>
      <c r="E980" s="87"/>
      <c r="F980" s="81">
        <f t="shared" si="170"/>
        <v>0</v>
      </c>
      <c r="G980" s="88">
        <v>0</v>
      </c>
    </row>
    <row r="981" spans="1:7" ht="20.25" hidden="1" customHeight="1">
      <c r="A981" s="19">
        <v>2140110</v>
      </c>
      <c r="B981" s="20" t="s">
        <v>821</v>
      </c>
      <c r="C981" s="86"/>
      <c r="D981" s="87">
        <v>0</v>
      </c>
      <c r="E981" s="87"/>
      <c r="F981" s="81">
        <f t="shared" si="170"/>
        <v>0</v>
      </c>
      <c r="G981" s="88">
        <v>0</v>
      </c>
    </row>
    <row r="982" spans="1:7" ht="20.25" hidden="1" customHeight="1">
      <c r="A982" s="19">
        <v>2140111</v>
      </c>
      <c r="B982" s="20" t="s">
        <v>822</v>
      </c>
      <c r="C982" s="86"/>
      <c r="D982" s="87">
        <v>0</v>
      </c>
      <c r="E982" s="87"/>
      <c r="F982" s="81">
        <f t="shared" si="170"/>
        <v>0</v>
      </c>
      <c r="G982" s="88">
        <v>0</v>
      </c>
    </row>
    <row r="983" spans="1:7" ht="20.25" hidden="1" customHeight="1">
      <c r="A983" s="19">
        <v>2140112</v>
      </c>
      <c r="B983" s="20" t="s">
        <v>823</v>
      </c>
      <c r="C983" s="86"/>
      <c r="D983" s="87">
        <v>0</v>
      </c>
      <c r="E983" s="87"/>
      <c r="F983" s="81">
        <f t="shared" si="170"/>
        <v>0</v>
      </c>
      <c r="G983" s="88">
        <v>0</v>
      </c>
    </row>
    <row r="984" spans="1:7" ht="20.25" hidden="1" customHeight="1">
      <c r="A984" s="19">
        <v>2140114</v>
      </c>
      <c r="B984" s="20" t="s">
        <v>824</v>
      </c>
      <c r="C984" s="86"/>
      <c r="D984" s="87">
        <v>0</v>
      </c>
      <c r="E984" s="87"/>
      <c r="F984" s="81">
        <f t="shared" si="170"/>
        <v>0</v>
      </c>
      <c r="G984" s="88">
        <v>0</v>
      </c>
    </row>
    <row r="985" spans="1:7" ht="20.25" hidden="1" customHeight="1">
      <c r="A985" s="19">
        <v>2140122</v>
      </c>
      <c r="B985" s="20" t="s">
        <v>825</v>
      </c>
      <c r="C985" s="86"/>
      <c r="D985" s="87">
        <v>0</v>
      </c>
      <c r="E985" s="87"/>
      <c r="F985" s="81">
        <f t="shared" si="170"/>
        <v>0</v>
      </c>
      <c r="G985" s="88">
        <v>0</v>
      </c>
    </row>
    <row r="986" spans="1:7" ht="20.25" hidden="1" customHeight="1">
      <c r="A986" s="19">
        <v>2140123</v>
      </c>
      <c r="B986" s="20" t="s">
        <v>826</v>
      </c>
      <c r="C986" s="86"/>
      <c r="D986" s="87">
        <v>0</v>
      </c>
      <c r="E986" s="87"/>
      <c r="F986" s="81">
        <f t="shared" si="170"/>
        <v>0</v>
      </c>
      <c r="G986" s="88">
        <v>0</v>
      </c>
    </row>
    <row r="987" spans="1:7" ht="20.25" hidden="1" customHeight="1">
      <c r="A987" s="19">
        <v>2140127</v>
      </c>
      <c r="B987" s="20" t="s">
        <v>827</v>
      </c>
      <c r="C987" s="86"/>
      <c r="D987" s="87">
        <v>0</v>
      </c>
      <c r="E987" s="87"/>
      <c r="F987" s="81">
        <f t="shared" si="170"/>
        <v>0</v>
      </c>
      <c r="G987" s="88">
        <v>0</v>
      </c>
    </row>
    <row r="988" spans="1:7" ht="20.25" hidden="1" customHeight="1">
      <c r="A988" s="19">
        <v>2140128</v>
      </c>
      <c r="B988" s="20" t="s">
        <v>828</v>
      </c>
      <c r="C988" s="86"/>
      <c r="D988" s="87">
        <v>0</v>
      </c>
      <c r="E988" s="87"/>
      <c r="F988" s="81">
        <f t="shared" si="170"/>
        <v>0</v>
      </c>
      <c r="G988" s="88">
        <v>0</v>
      </c>
    </row>
    <row r="989" spans="1:7" ht="20.25" hidden="1" customHeight="1">
      <c r="A989" s="19">
        <v>2140129</v>
      </c>
      <c r="B989" s="20" t="s">
        <v>829</v>
      </c>
      <c r="C989" s="86"/>
      <c r="D989" s="87">
        <v>0</v>
      </c>
      <c r="E989" s="87"/>
      <c r="F989" s="81">
        <f t="shared" si="170"/>
        <v>0</v>
      </c>
      <c r="G989" s="88">
        <v>0</v>
      </c>
    </row>
    <row r="990" spans="1:7" ht="20.25" hidden="1" customHeight="1">
      <c r="A990" s="19">
        <v>2140130</v>
      </c>
      <c r="B990" s="20" t="s">
        <v>830</v>
      </c>
      <c r="C990" s="86"/>
      <c r="D990" s="87">
        <v>0</v>
      </c>
      <c r="E990" s="87"/>
      <c r="F990" s="81">
        <f t="shared" si="170"/>
        <v>0</v>
      </c>
      <c r="G990" s="88">
        <v>0</v>
      </c>
    </row>
    <row r="991" spans="1:7" ht="20.25" hidden="1" customHeight="1">
      <c r="A991" s="19">
        <v>2140131</v>
      </c>
      <c r="B991" s="20" t="s">
        <v>831</v>
      </c>
      <c r="C991" s="86"/>
      <c r="D991" s="87">
        <v>0</v>
      </c>
      <c r="E991" s="87"/>
      <c r="F991" s="81">
        <f t="shared" si="170"/>
        <v>0</v>
      </c>
      <c r="G991" s="88">
        <v>0</v>
      </c>
    </row>
    <row r="992" spans="1:7" ht="20.25" hidden="1" customHeight="1">
      <c r="A992" s="19">
        <v>2140133</v>
      </c>
      <c r="B992" s="20" t="s">
        <v>832</v>
      </c>
      <c r="C992" s="86"/>
      <c r="D992" s="87">
        <v>0</v>
      </c>
      <c r="E992" s="87"/>
      <c r="F992" s="81">
        <f t="shared" si="170"/>
        <v>0</v>
      </c>
      <c r="G992" s="88">
        <v>0</v>
      </c>
    </row>
    <row r="993" spans="1:7" ht="20.25" hidden="1" customHeight="1">
      <c r="A993" s="19">
        <v>2140136</v>
      </c>
      <c r="B993" s="20" t="s">
        <v>833</v>
      </c>
      <c r="C993" s="86"/>
      <c r="D993" s="87">
        <v>0</v>
      </c>
      <c r="E993" s="87"/>
      <c r="F993" s="81">
        <f t="shared" si="170"/>
        <v>0</v>
      </c>
      <c r="G993" s="88">
        <v>0</v>
      </c>
    </row>
    <row r="994" spans="1:7" ht="20.25" hidden="1" customHeight="1">
      <c r="A994" s="19">
        <v>2140138</v>
      </c>
      <c r="B994" s="20" t="s">
        <v>834</v>
      </c>
      <c r="C994" s="86"/>
      <c r="D994" s="87">
        <v>0</v>
      </c>
      <c r="E994" s="87"/>
      <c r="F994" s="81">
        <f t="shared" si="170"/>
        <v>0</v>
      </c>
      <c r="G994" s="88">
        <v>0</v>
      </c>
    </row>
    <row r="995" spans="1:7" ht="20.25" hidden="1" customHeight="1">
      <c r="A995" s="19">
        <v>2140139</v>
      </c>
      <c r="B995" s="20" t="s">
        <v>835</v>
      </c>
      <c r="C995" s="86"/>
      <c r="D995" s="87">
        <v>0</v>
      </c>
      <c r="E995" s="87"/>
      <c r="F995" s="81">
        <f t="shared" si="170"/>
        <v>0</v>
      </c>
      <c r="G995" s="88">
        <v>0</v>
      </c>
    </row>
    <row r="996" spans="1:7" ht="20.25" hidden="1" customHeight="1">
      <c r="A996" s="19">
        <v>2140199</v>
      </c>
      <c r="B996" s="20" t="s">
        <v>836</v>
      </c>
      <c r="C996" s="86"/>
      <c r="D996" s="87">
        <v>0</v>
      </c>
      <c r="E996" s="87"/>
      <c r="F996" s="81">
        <f t="shared" si="170"/>
        <v>0</v>
      </c>
      <c r="G996" s="88">
        <v>0</v>
      </c>
    </row>
    <row r="997" spans="1:7" ht="20.25" hidden="1" customHeight="1">
      <c r="A997" s="21">
        <v>21402</v>
      </c>
      <c r="B997" s="21" t="s">
        <v>837</v>
      </c>
      <c r="C997" s="83">
        <f>SUM(C998:C1006)</f>
        <v>0</v>
      </c>
      <c r="D997" s="84">
        <f>SUM(D998:D1006)</f>
        <v>0</v>
      </c>
      <c r="E997" s="84"/>
      <c r="F997" s="81">
        <f t="shared" si="170"/>
        <v>0</v>
      </c>
      <c r="G997" s="85">
        <f>SUM(G998:G1006)</f>
        <v>0</v>
      </c>
    </row>
    <row r="998" spans="1:7" ht="20.25" hidden="1" customHeight="1">
      <c r="A998" s="19">
        <v>2140201</v>
      </c>
      <c r="B998" s="20" t="s">
        <v>77</v>
      </c>
      <c r="C998" s="86"/>
      <c r="D998" s="87"/>
      <c r="E998" s="87"/>
      <c r="F998" s="81">
        <f t="shared" si="170"/>
        <v>0</v>
      </c>
      <c r="G998" s="88"/>
    </row>
    <row r="999" spans="1:7" ht="20.25" hidden="1" customHeight="1">
      <c r="A999" s="19">
        <v>2140202</v>
      </c>
      <c r="B999" s="20" t="s">
        <v>78</v>
      </c>
      <c r="C999" s="86"/>
      <c r="D999" s="87"/>
      <c r="E999" s="87"/>
      <c r="F999" s="81">
        <f t="shared" si="170"/>
        <v>0</v>
      </c>
      <c r="G999" s="88"/>
    </row>
    <row r="1000" spans="1:7" ht="20.25" hidden="1" customHeight="1">
      <c r="A1000" s="19">
        <v>2140203</v>
      </c>
      <c r="B1000" s="20" t="s">
        <v>79</v>
      </c>
      <c r="C1000" s="86"/>
      <c r="D1000" s="87"/>
      <c r="E1000" s="87"/>
      <c r="F1000" s="81">
        <f t="shared" si="170"/>
        <v>0</v>
      </c>
      <c r="G1000" s="88"/>
    </row>
    <row r="1001" spans="1:7" ht="20.25" hidden="1" customHeight="1">
      <c r="A1001" s="19">
        <v>2140204</v>
      </c>
      <c r="B1001" s="20" t="s">
        <v>838</v>
      </c>
      <c r="C1001" s="86"/>
      <c r="D1001" s="87"/>
      <c r="E1001" s="87"/>
      <c r="F1001" s="81">
        <f t="shared" si="170"/>
        <v>0</v>
      </c>
      <c r="G1001" s="88"/>
    </row>
    <row r="1002" spans="1:7" ht="20.25" hidden="1" customHeight="1">
      <c r="A1002" s="19">
        <v>2140205</v>
      </c>
      <c r="B1002" s="20" t="s">
        <v>839</v>
      </c>
      <c r="C1002" s="86"/>
      <c r="D1002" s="87"/>
      <c r="E1002" s="87"/>
      <c r="F1002" s="81">
        <f t="shared" si="170"/>
        <v>0</v>
      </c>
      <c r="G1002" s="88"/>
    </row>
    <row r="1003" spans="1:7" ht="20.25" hidden="1" customHeight="1">
      <c r="A1003" s="19">
        <v>2140206</v>
      </c>
      <c r="B1003" s="20" t="s">
        <v>840</v>
      </c>
      <c r="C1003" s="86"/>
      <c r="D1003" s="87"/>
      <c r="E1003" s="87"/>
      <c r="F1003" s="81">
        <f t="shared" si="170"/>
        <v>0</v>
      </c>
      <c r="G1003" s="88"/>
    </row>
    <row r="1004" spans="1:7" ht="20.25" hidden="1" customHeight="1">
      <c r="A1004" s="19">
        <v>2140207</v>
      </c>
      <c r="B1004" s="20" t="s">
        <v>841</v>
      </c>
      <c r="C1004" s="86"/>
      <c r="D1004" s="87"/>
      <c r="E1004" s="87"/>
      <c r="F1004" s="81">
        <f t="shared" si="170"/>
        <v>0</v>
      </c>
      <c r="G1004" s="88"/>
    </row>
    <row r="1005" spans="1:7" ht="20.25" hidden="1" customHeight="1">
      <c r="A1005" s="19">
        <v>2140208</v>
      </c>
      <c r="B1005" s="20" t="s">
        <v>842</v>
      </c>
      <c r="C1005" s="86"/>
      <c r="D1005" s="87"/>
      <c r="E1005" s="87"/>
      <c r="F1005" s="81">
        <f t="shared" si="170"/>
        <v>0</v>
      </c>
      <c r="G1005" s="88"/>
    </row>
    <row r="1006" spans="1:7" ht="20.25" hidden="1" customHeight="1">
      <c r="A1006" s="19">
        <v>2140299</v>
      </c>
      <c r="B1006" s="20" t="s">
        <v>843</v>
      </c>
      <c r="C1006" s="86"/>
      <c r="D1006" s="87"/>
      <c r="E1006" s="87"/>
      <c r="F1006" s="81">
        <f t="shared" si="170"/>
        <v>0</v>
      </c>
      <c r="G1006" s="88"/>
    </row>
    <row r="1007" spans="1:7" ht="20.25" hidden="1" customHeight="1">
      <c r="A1007" s="21">
        <v>21403</v>
      </c>
      <c r="B1007" s="21" t="s">
        <v>844</v>
      </c>
      <c r="C1007" s="83">
        <f>SUM(C1008:C1016)</f>
        <v>0</v>
      </c>
      <c r="D1007" s="84">
        <f>SUM(D1008:D1016)</f>
        <v>0</v>
      </c>
      <c r="E1007" s="84"/>
      <c r="F1007" s="81">
        <f t="shared" si="170"/>
        <v>0</v>
      </c>
      <c r="G1007" s="85">
        <f>SUM(G1008:G1016)</f>
        <v>0</v>
      </c>
    </row>
    <row r="1008" spans="1:7" ht="20.25" hidden="1" customHeight="1">
      <c r="A1008" s="19">
        <v>2140301</v>
      </c>
      <c r="B1008" s="20" t="s">
        <v>77</v>
      </c>
      <c r="C1008" s="86"/>
      <c r="D1008" s="87"/>
      <c r="E1008" s="87"/>
      <c r="F1008" s="81">
        <f t="shared" si="170"/>
        <v>0</v>
      </c>
      <c r="G1008" s="88"/>
    </row>
    <row r="1009" spans="1:7" ht="20.25" hidden="1" customHeight="1">
      <c r="A1009" s="19">
        <v>2140302</v>
      </c>
      <c r="B1009" s="20" t="s">
        <v>78</v>
      </c>
      <c r="C1009" s="86"/>
      <c r="D1009" s="87"/>
      <c r="E1009" s="87"/>
      <c r="F1009" s="81">
        <f t="shared" si="170"/>
        <v>0</v>
      </c>
      <c r="G1009" s="88"/>
    </row>
    <row r="1010" spans="1:7" ht="20.25" hidden="1" customHeight="1">
      <c r="A1010" s="19">
        <v>2140303</v>
      </c>
      <c r="B1010" s="20" t="s">
        <v>79</v>
      </c>
      <c r="C1010" s="86"/>
      <c r="D1010" s="87"/>
      <c r="E1010" s="87"/>
      <c r="F1010" s="81">
        <f t="shared" si="170"/>
        <v>0</v>
      </c>
      <c r="G1010" s="88"/>
    </row>
    <row r="1011" spans="1:7" ht="20.25" hidden="1" customHeight="1">
      <c r="A1011" s="19">
        <v>2140304</v>
      </c>
      <c r="B1011" s="20" t="s">
        <v>845</v>
      </c>
      <c r="C1011" s="86"/>
      <c r="D1011" s="87"/>
      <c r="E1011" s="87"/>
      <c r="F1011" s="81">
        <f t="shared" si="170"/>
        <v>0</v>
      </c>
      <c r="G1011" s="88"/>
    </row>
    <row r="1012" spans="1:7" ht="20.25" hidden="1" customHeight="1">
      <c r="A1012" s="19">
        <v>2140305</v>
      </c>
      <c r="B1012" s="20" t="s">
        <v>846</v>
      </c>
      <c r="C1012" s="86"/>
      <c r="D1012" s="87"/>
      <c r="E1012" s="87"/>
      <c r="F1012" s="81">
        <f t="shared" si="170"/>
        <v>0</v>
      </c>
      <c r="G1012" s="88"/>
    </row>
    <row r="1013" spans="1:7" ht="20.25" hidden="1" customHeight="1">
      <c r="A1013" s="19">
        <v>2140306</v>
      </c>
      <c r="B1013" s="20" t="s">
        <v>847</v>
      </c>
      <c r="C1013" s="86"/>
      <c r="D1013" s="87"/>
      <c r="E1013" s="87"/>
      <c r="F1013" s="81">
        <f t="shared" si="170"/>
        <v>0</v>
      </c>
      <c r="G1013" s="88"/>
    </row>
    <row r="1014" spans="1:7" ht="20.25" hidden="1" customHeight="1">
      <c r="A1014" s="19">
        <v>2140307</v>
      </c>
      <c r="B1014" s="20" t="s">
        <v>848</v>
      </c>
      <c r="C1014" s="86"/>
      <c r="D1014" s="87"/>
      <c r="E1014" s="87"/>
      <c r="F1014" s="81">
        <f t="shared" si="170"/>
        <v>0</v>
      </c>
      <c r="G1014" s="88"/>
    </row>
    <row r="1015" spans="1:7" ht="20.25" hidden="1" customHeight="1">
      <c r="A1015" s="19">
        <v>2140308</v>
      </c>
      <c r="B1015" s="20" t="s">
        <v>849</v>
      </c>
      <c r="C1015" s="86"/>
      <c r="D1015" s="87"/>
      <c r="E1015" s="87"/>
      <c r="F1015" s="81">
        <f t="shared" si="170"/>
        <v>0</v>
      </c>
      <c r="G1015" s="88"/>
    </row>
    <row r="1016" spans="1:7" ht="20.25" hidden="1" customHeight="1">
      <c r="A1016" s="19">
        <v>2140399</v>
      </c>
      <c r="B1016" s="20" t="s">
        <v>850</v>
      </c>
      <c r="C1016" s="86"/>
      <c r="D1016" s="87"/>
      <c r="E1016" s="87"/>
      <c r="F1016" s="81">
        <f t="shared" si="170"/>
        <v>0</v>
      </c>
      <c r="G1016" s="88"/>
    </row>
    <row r="1017" spans="1:7" ht="20.25" hidden="1" customHeight="1">
      <c r="A1017" s="21">
        <v>21404</v>
      </c>
      <c r="B1017" s="21" t="s">
        <v>851</v>
      </c>
      <c r="C1017" s="83">
        <f t="shared" ref="C1017:D1017" si="175">SUM(C1018:C1021)</f>
        <v>0</v>
      </c>
      <c r="D1017" s="84">
        <f t="shared" si="175"/>
        <v>0</v>
      </c>
      <c r="E1017" s="84"/>
      <c r="F1017" s="81">
        <f t="shared" si="170"/>
        <v>0</v>
      </c>
      <c r="G1017" s="85">
        <f>SUM(G1018:G1021)</f>
        <v>0</v>
      </c>
    </row>
    <row r="1018" spans="1:7" ht="20.25" hidden="1" customHeight="1">
      <c r="A1018" s="19">
        <v>2140401</v>
      </c>
      <c r="B1018" s="20" t="s">
        <v>852</v>
      </c>
      <c r="C1018" s="86"/>
      <c r="D1018" s="87">
        <v>0</v>
      </c>
      <c r="E1018" s="87"/>
      <c r="F1018" s="81">
        <f t="shared" si="170"/>
        <v>0</v>
      </c>
      <c r="G1018" s="88">
        <v>0</v>
      </c>
    </row>
    <row r="1019" spans="1:7" ht="20.25" hidden="1" customHeight="1">
      <c r="A1019" s="19">
        <v>2140402</v>
      </c>
      <c r="B1019" s="20" t="s">
        <v>853</v>
      </c>
      <c r="C1019" s="86"/>
      <c r="D1019" s="87">
        <v>0</v>
      </c>
      <c r="E1019" s="87"/>
      <c r="F1019" s="81">
        <f t="shared" si="170"/>
        <v>0</v>
      </c>
      <c r="G1019" s="88">
        <v>0</v>
      </c>
    </row>
    <row r="1020" spans="1:7" ht="20.25" hidden="1" customHeight="1">
      <c r="A1020" s="19">
        <v>2140403</v>
      </c>
      <c r="B1020" s="20" t="s">
        <v>854</v>
      </c>
      <c r="C1020" s="86"/>
      <c r="D1020" s="87">
        <v>0</v>
      </c>
      <c r="E1020" s="87"/>
      <c r="F1020" s="81">
        <f t="shared" si="170"/>
        <v>0</v>
      </c>
      <c r="G1020" s="88">
        <v>0</v>
      </c>
    </row>
    <row r="1021" spans="1:7" ht="20.25" hidden="1" customHeight="1">
      <c r="A1021" s="19">
        <v>2140499</v>
      </c>
      <c r="B1021" s="20" t="s">
        <v>855</v>
      </c>
      <c r="C1021" s="86"/>
      <c r="D1021" s="87"/>
      <c r="E1021" s="87"/>
      <c r="F1021" s="81">
        <f t="shared" si="170"/>
        <v>0</v>
      </c>
      <c r="G1021" s="88"/>
    </row>
    <row r="1022" spans="1:7" ht="20.25" hidden="1" customHeight="1">
      <c r="A1022" s="21">
        <v>21405</v>
      </c>
      <c r="B1022" s="21" t="s">
        <v>856</v>
      </c>
      <c r="C1022" s="83">
        <f>SUM(C1023:C1028)</f>
        <v>0</v>
      </c>
      <c r="D1022" s="84">
        <f>SUM(D1023:D1028)</f>
        <v>0</v>
      </c>
      <c r="E1022" s="84"/>
      <c r="F1022" s="81">
        <f t="shared" si="170"/>
        <v>0</v>
      </c>
      <c r="G1022" s="85">
        <f>SUM(G1023:G1028)</f>
        <v>0</v>
      </c>
    </row>
    <row r="1023" spans="1:7" ht="20.25" hidden="1" customHeight="1">
      <c r="A1023" s="19">
        <v>2140501</v>
      </c>
      <c r="B1023" s="20" t="s">
        <v>77</v>
      </c>
      <c r="C1023" s="86"/>
      <c r="D1023" s="87"/>
      <c r="E1023" s="87"/>
      <c r="F1023" s="81">
        <f t="shared" si="170"/>
        <v>0</v>
      </c>
      <c r="G1023" s="88"/>
    </row>
    <row r="1024" spans="1:7" ht="20.25" hidden="1" customHeight="1">
      <c r="A1024" s="19">
        <v>2140502</v>
      </c>
      <c r="B1024" s="20" t="s">
        <v>78</v>
      </c>
      <c r="C1024" s="86"/>
      <c r="D1024" s="87"/>
      <c r="E1024" s="87"/>
      <c r="F1024" s="81">
        <f t="shared" si="170"/>
        <v>0</v>
      </c>
      <c r="G1024" s="88"/>
    </row>
    <row r="1025" spans="1:7" ht="20.25" hidden="1" customHeight="1">
      <c r="A1025" s="19">
        <v>2140503</v>
      </c>
      <c r="B1025" s="20" t="s">
        <v>79</v>
      </c>
      <c r="C1025" s="86"/>
      <c r="D1025" s="87"/>
      <c r="E1025" s="87"/>
      <c r="F1025" s="81">
        <f t="shared" si="170"/>
        <v>0</v>
      </c>
      <c r="G1025" s="88"/>
    </row>
    <row r="1026" spans="1:7" ht="20.25" hidden="1" customHeight="1">
      <c r="A1026" s="19">
        <v>2140504</v>
      </c>
      <c r="B1026" s="20" t="s">
        <v>842</v>
      </c>
      <c r="C1026" s="86"/>
      <c r="D1026" s="87"/>
      <c r="E1026" s="87"/>
      <c r="F1026" s="81">
        <f t="shared" si="170"/>
        <v>0</v>
      </c>
      <c r="G1026" s="88"/>
    </row>
    <row r="1027" spans="1:7" ht="20.25" hidden="1" customHeight="1">
      <c r="A1027" s="19">
        <v>2140505</v>
      </c>
      <c r="B1027" s="20" t="s">
        <v>857</v>
      </c>
      <c r="C1027" s="86"/>
      <c r="D1027" s="87"/>
      <c r="E1027" s="87"/>
      <c r="F1027" s="81">
        <f t="shared" si="170"/>
        <v>0</v>
      </c>
      <c r="G1027" s="88"/>
    </row>
    <row r="1028" spans="1:7" ht="20.25" hidden="1" customHeight="1">
      <c r="A1028" s="19">
        <v>2140599</v>
      </c>
      <c r="B1028" s="20" t="s">
        <v>858</v>
      </c>
      <c r="C1028" s="86"/>
      <c r="D1028" s="87"/>
      <c r="E1028" s="87"/>
      <c r="F1028" s="81">
        <f t="shared" si="170"/>
        <v>0</v>
      </c>
      <c r="G1028" s="88"/>
    </row>
    <row r="1029" spans="1:7" ht="20.25" hidden="1" customHeight="1">
      <c r="A1029" s="21">
        <v>21406</v>
      </c>
      <c r="B1029" s="21" t="s">
        <v>859</v>
      </c>
      <c r="C1029" s="83">
        <f>SUM(C1030:C1033)</f>
        <v>0</v>
      </c>
      <c r="D1029" s="84">
        <f>SUM(D1030:D1033)</f>
        <v>0</v>
      </c>
      <c r="E1029" s="84"/>
      <c r="F1029" s="81">
        <f t="shared" si="170"/>
        <v>0</v>
      </c>
      <c r="G1029" s="85">
        <f>SUM(G1030:G1033)</f>
        <v>0</v>
      </c>
    </row>
    <row r="1030" spans="1:7" ht="30" hidden="1" customHeight="1">
      <c r="A1030" s="19">
        <v>2140601</v>
      </c>
      <c r="B1030" s="20" t="s">
        <v>860</v>
      </c>
      <c r="C1030" s="86"/>
      <c r="D1030" s="87">
        <v>0</v>
      </c>
      <c r="E1030" s="87"/>
      <c r="F1030" s="81">
        <f t="shared" si="170"/>
        <v>0</v>
      </c>
      <c r="G1030" s="88">
        <v>0</v>
      </c>
    </row>
    <row r="1031" spans="1:7" ht="20.25" hidden="1" customHeight="1">
      <c r="A1031" s="19">
        <v>2140602</v>
      </c>
      <c r="B1031" s="20" t="s">
        <v>861</v>
      </c>
      <c r="C1031" s="86"/>
      <c r="D1031" s="87"/>
      <c r="E1031" s="87"/>
      <c r="F1031" s="81">
        <f t="shared" si="170"/>
        <v>0</v>
      </c>
      <c r="G1031" s="88"/>
    </row>
    <row r="1032" spans="1:7" ht="20.25" hidden="1" customHeight="1">
      <c r="A1032" s="19">
        <v>2140603</v>
      </c>
      <c r="B1032" s="20" t="s">
        <v>862</v>
      </c>
      <c r="C1032" s="86"/>
      <c r="D1032" s="87"/>
      <c r="E1032" s="87"/>
      <c r="F1032" s="81">
        <f t="shared" ref="F1032:F1095" si="176">SUM(D1032:E1032)</f>
        <v>0</v>
      </c>
      <c r="G1032" s="88"/>
    </row>
    <row r="1033" spans="1:7" ht="20.25" hidden="1" customHeight="1">
      <c r="A1033" s="19">
        <v>2140699</v>
      </c>
      <c r="B1033" s="20" t="s">
        <v>863</v>
      </c>
      <c r="C1033" s="86"/>
      <c r="D1033" s="87"/>
      <c r="E1033" s="87"/>
      <c r="F1033" s="81">
        <f t="shared" si="176"/>
        <v>0</v>
      </c>
      <c r="G1033" s="88"/>
    </row>
    <row r="1034" spans="1:7" ht="20.25" hidden="1" customHeight="1">
      <c r="A1034" s="21">
        <v>21499</v>
      </c>
      <c r="B1034" s="21" t="s">
        <v>864</v>
      </c>
      <c r="C1034" s="83">
        <f t="shared" ref="C1034:D1034" si="177">SUM(C1035:C1036)</f>
        <v>0</v>
      </c>
      <c r="D1034" s="84">
        <f t="shared" si="177"/>
        <v>0</v>
      </c>
      <c r="E1034" s="84"/>
      <c r="F1034" s="81">
        <f t="shared" si="176"/>
        <v>0</v>
      </c>
      <c r="G1034" s="85">
        <f>SUM(G1035:G1036)</f>
        <v>0</v>
      </c>
    </row>
    <row r="1035" spans="1:7" ht="20.25" hidden="1" customHeight="1">
      <c r="A1035" s="19">
        <v>2149901</v>
      </c>
      <c r="B1035" s="20" t="s">
        <v>865</v>
      </c>
      <c r="C1035" s="86"/>
      <c r="D1035" s="87">
        <v>0</v>
      </c>
      <c r="E1035" s="87"/>
      <c r="F1035" s="81">
        <f t="shared" si="176"/>
        <v>0</v>
      </c>
      <c r="G1035" s="88">
        <v>0</v>
      </c>
    </row>
    <row r="1036" spans="1:7" ht="20.25" hidden="1" customHeight="1">
      <c r="A1036" s="19">
        <v>2149999</v>
      </c>
      <c r="B1036" s="20" t="s">
        <v>866</v>
      </c>
      <c r="C1036" s="86"/>
      <c r="D1036" s="87">
        <v>0</v>
      </c>
      <c r="E1036" s="87"/>
      <c r="F1036" s="81">
        <f t="shared" si="176"/>
        <v>0</v>
      </c>
      <c r="G1036" s="88">
        <v>0</v>
      </c>
    </row>
    <row r="1037" spans="1:7" s="25" customFormat="1" ht="20.25" customHeight="1">
      <c r="A1037" s="21">
        <v>215</v>
      </c>
      <c r="B1037" s="21" t="s">
        <v>867</v>
      </c>
      <c r="C1037" s="83">
        <f t="shared" ref="C1037:E1037" si="178">C1038+C1048+C1064+C1069+C1080+C1087+C1094</f>
        <v>6</v>
      </c>
      <c r="D1037" s="84">
        <f t="shared" si="178"/>
        <v>0</v>
      </c>
      <c r="E1037" s="83">
        <f t="shared" si="178"/>
        <v>3</v>
      </c>
      <c r="F1037" s="81">
        <f t="shared" si="176"/>
        <v>3</v>
      </c>
      <c r="G1037" s="85">
        <f>G1038+G1048+G1064+G1069+G1080+G1087+G1094</f>
        <v>9</v>
      </c>
    </row>
    <row r="1038" spans="1:7" ht="20.25" hidden="1" customHeight="1">
      <c r="A1038" s="21">
        <v>21501</v>
      </c>
      <c r="B1038" s="21" t="s">
        <v>868</v>
      </c>
      <c r="C1038" s="83">
        <f t="shared" ref="C1038:D1038" si="179">SUM(C1039:C1047)</f>
        <v>0</v>
      </c>
      <c r="D1038" s="84">
        <f t="shared" si="179"/>
        <v>0</v>
      </c>
      <c r="E1038" s="84"/>
      <c r="F1038" s="81">
        <f t="shared" si="176"/>
        <v>0</v>
      </c>
      <c r="G1038" s="85">
        <f>SUM(G1039:G1047)</f>
        <v>0</v>
      </c>
    </row>
    <row r="1039" spans="1:7" ht="20.25" hidden="1" customHeight="1">
      <c r="A1039" s="19">
        <v>2150101</v>
      </c>
      <c r="B1039" s="20" t="s">
        <v>77</v>
      </c>
      <c r="C1039" s="86"/>
      <c r="D1039" s="87"/>
      <c r="E1039" s="87"/>
      <c r="F1039" s="81">
        <f t="shared" si="176"/>
        <v>0</v>
      </c>
      <c r="G1039" s="88"/>
    </row>
    <row r="1040" spans="1:7" ht="20.25" hidden="1" customHeight="1">
      <c r="A1040" s="19">
        <v>2150102</v>
      </c>
      <c r="B1040" s="20" t="s">
        <v>78</v>
      </c>
      <c r="C1040" s="86"/>
      <c r="D1040" s="87"/>
      <c r="E1040" s="87"/>
      <c r="F1040" s="81">
        <f t="shared" si="176"/>
        <v>0</v>
      </c>
      <c r="G1040" s="88"/>
    </row>
    <row r="1041" spans="1:7" ht="20.25" hidden="1" customHeight="1">
      <c r="A1041" s="19">
        <v>2150103</v>
      </c>
      <c r="B1041" s="20" t="s">
        <v>79</v>
      </c>
      <c r="C1041" s="86"/>
      <c r="D1041" s="87"/>
      <c r="E1041" s="87"/>
      <c r="F1041" s="81">
        <f t="shared" si="176"/>
        <v>0</v>
      </c>
      <c r="G1041" s="88"/>
    </row>
    <row r="1042" spans="1:7" ht="20.25" hidden="1" customHeight="1">
      <c r="A1042" s="19">
        <v>2150104</v>
      </c>
      <c r="B1042" s="20" t="s">
        <v>869</v>
      </c>
      <c r="C1042" s="86"/>
      <c r="D1042" s="87"/>
      <c r="E1042" s="87"/>
      <c r="F1042" s="81">
        <f t="shared" si="176"/>
        <v>0</v>
      </c>
      <c r="G1042" s="88"/>
    </row>
    <row r="1043" spans="1:7" ht="20.25" hidden="1" customHeight="1">
      <c r="A1043" s="19">
        <v>2150105</v>
      </c>
      <c r="B1043" s="20" t="s">
        <v>870</v>
      </c>
      <c r="C1043" s="86"/>
      <c r="D1043" s="87"/>
      <c r="E1043" s="87"/>
      <c r="F1043" s="81">
        <f t="shared" si="176"/>
        <v>0</v>
      </c>
      <c r="G1043" s="88"/>
    </row>
    <row r="1044" spans="1:7" ht="20.25" hidden="1" customHeight="1">
      <c r="A1044" s="19">
        <v>2150106</v>
      </c>
      <c r="B1044" s="20" t="s">
        <v>871</v>
      </c>
      <c r="C1044" s="86"/>
      <c r="D1044" s="87"/>
      <c r="E1044" s="87"/>
      <c r="F1044" s="81">
        <f t="shared" si="176"/>
        <v>0</v>
      </c>
      <c r="G1044" s="88"/>
    </row>
    <row r="1045" spans="1:7" ht="20.25" hidden="1" customHeight="1">
      <c r="A1045" s="19">
        <v>2150107</v>
      </c>
      <c r="B1045" s="20" t="s">
        <v>872</v>
      </c>
      <c r="C1045" s="86"/>
      <c r="D1045" s="87"/>
      <c r="E1045" s="87"/>
      <c r="F1045" s="81">
        <f t="shared" si="176"/>
        <v>0</v>
      </c>
      <c r="G1045" s="88"/>
    </row>
    <row r="1046" spans="1:7" ht="20.25" hidden="1" customHeight="1">
      <c r="A1046" s="19">
        <v>2150108</v>
      </c>
      <c r="B1046" s="20" t="s">
        <v>873</v>
      </c>
      <c r="C1046" s="86"/>
      <c r="D1046" s="87"/>
      <c r="E1046" s="87"/>
      <c r="F1046" s="81">
        <f t="shared" si="176"/>
        <v>0</v>
      </c>
      <c r="G1046" s="88"/>
    </row>
    <row r="1047" spans="1:7" ht="20.25" hidden="1" customHeight="1">
      <c r="A1047" s="19">
        <v>2150199</v>
      </c>
      <c r="B1047" s="20" t="s">
        <v>874</v>
      </c>
      <c r="C1047" s="86"/>
      <c r="D1047" s="87"/>
      <c r="E1047" s="87"/>
      <c r="F1047" s="81">
        <f t="shared" si="176"/>
        <v>0</v>
      </c>
      <c r="G1047" s="88"/>
    </row>
    <row r="1048" spans="1:7" ht="20.25" hidden="1" customHeight="1">
      <c r="A1048" s="21">
        <v>21502</v>
      </c>
      <c r="B1048" s="21" t="s">
        <v>875</v>
      </c>
      <c r="C1048" s="83">
        <f t="shared" ref="C1048:D1048" si="180">SUM(C1049:C1063)</f>
        <v>0</v>
      </c>
      <c r="D1048" s="84">
        <f t="shared" si="180"/>
        <v>0</v>
      </c>
      <c r="E1048" s="84"/>
      <c r="F1048" s="81">
        <f t="shared" si="176"/>
        <v>0</v>
      </c>
      <c r="G1048" s="85">
        <f>SUM(G1049:G1063)</f>
        <v>0</v>
      </c>
    </row>
    <row r="1049" spans="1:7" ht="20.25" hidden="1" customHeight="1">
      <c r="A1049" s="19">
        <v>2150201</v>
      </c>
      <c r="B1049" s="20" t="s">
        <v>77</v>
      </c>
      <c r="C1049" s="86"/>
      <c r="D1049" s="87"/>
      <c r="E1049" s="87"/>
      <c r="F1049" s="81">
        <f t="shared" si="176"/>
        <v>0</v>
      </c>
      <c r="G1049" s="88"/>
    </row>
    <row r="1050" spans="1:7" ht="20.25" hidden="1" customHeight="1">
      <c r="A1050" s="19">
        <v>2150202</v>
      </c>
      <c r="B1050" s="20" t="s">
        <v>78</v>
      </c>
      <c r="C1050" s="86"/>
      <c r="D1050" s="87"/>
      <c r="E1050" s="87"/>
      <c r="F1050" s="81">
        <f t="shared" si="176"/>
        <v>0</v>
      </c>
      <c r="G1050" s="88"/>
    </row>
    <row r="1051" spans="1:7" ht="20.25" hidden="1" customHeight="1">
      <c r="A1051" s="19">
        <v>2150203</v>
      </c>
      <c r="B1051" s="20" t="s">
        <v>79</v>
      </c>
      <c r="C1051" s="86"/>
      <c r="D1051" s="87"/>
      <c r="E1051" s="87"/>
      <c r="F1051" s="81">
        <f t="shared" si="176"/>
        <v>0</v>
      </c>
      <c r="G1051" s="88"/>
    </row>
    <row r="1052" spans="1:7" ht="20.25" hidden="1" customHeight="1">
      <c r="A1052" s="19">
        <v>2150204</v>
      </c>
      <c r="B1052" s="20" t="s">
        <v>876</v>
      </c>
      <c r="C1052" s="86"/>
      <c r="D1052" s="87"/>
      <c r="E1052" s="87"/>
      <c r="F1052" s="81">
        <f t="shared" si="176"/>
        <v>0</v>
      </c>
      <c r="G1052" s="88"/>
    </row>
    <row r="1053" spans="1:7" ht="20.25" hidden="1" customHeight="1">
      <c r="A1053" s="19">
        <v>2150205</v>
      </c>
      <c r="B1053" s="20" t="s">
        <v>877</v>
      </c>
      <c r="C1053" s="86"/>
      <c r="D1053" s="87"/>
      <c r="E1053" s="87"/>
      <c r="F1053" s="81">
        <f t="shared" si="176"/>
        <v>0</v>
      </c>
      <c r="G1053" s="88"/>
    </row>
    <row r="1054" spans="1:7" ht="20.25" hidden="1" customHeight="1">
      <c r="A1054" s="19">
        <v>2150206</v>
      </c>
      <c r="B1054" s="20" t="s">
        <v>878</v>
      </c>
      <c r="C1054" s="86"/>
      <c r="D1054" s="87"/>
      <c r="E1054" s="87"/>
      <c r="F1054" s="81">
        <f t="shared" si="176"/>
        <v>0</v>
      </c>
      <c r="G1054" s="88"/>
    </row>
    <row r="1055" spans="1:7" ht="20.25" hidden="1" customHeight="1">
      <c r="A1055" s="19">
        <v>2150207</v>
      </c>
      <c r="B1055" s="20" t="s">
        <v>879</v>
      </c>
      <c r="C1055" s="86"/>
      <c r="D1055" s="87"/>
      <c r="E1055" s="87"/>
      <c r="F1055" s="81">
        <f t="shared" si="176"/>
        <v>0</v>
      </c>
      <c r="G1055" s="88"/>
    </row>
    <row r="1056" spans="1:7" ht="20.25" hidden="1" customHeight="1">
      <c r="A1056" s="19">
        <v>2150208</v>
      </c>
      <c r="B1056" s="20" t="s">
        <v>880</v>
      </c>
      <c r="C1056" s="86"/>
      <c r="D1056" s="87"/>
      <c r="E1056" s="87"/>
      <c r="F1056" s="81">
        <f t="shared" si="176"/>
        <v>0</v>
      </c>
      <c r="G1056" s="88"/>
    </row>
    <row r="1057" spans="1:7" ht="20.25" hidden="1" customHeight="1">
      <c r="A1057" s="19">
        <v>2150209</v>
      </c>
      <c r="B1057" s="20" t="s">
        <v>881</v>
      </c>
      <c r="C1057" s="86"/>
      <c r="D1057" s="87"/>
      <c r="E1057" s="87"/>
      <c r="F1057" s="81">
        <f t="shared" si="176"/>
        <v>0</v>
      </c>
      <c r="G1057" s="88"/>
    </row>
    <row r="1058" spans="1:7" ht="20.25" hidden="1" customHeight="1">
      <c r="A1058" s="19">
        <v>2150210</v>
      </c>
      <c r="B1058" s="20" t="s">
        <v>882</v>
      </c>
      <c r="C1058" s="86"/>
      <c r="D1058" s="87"/>
      <c r="E1058" s="87"/>
      <c r="F1058" s="81">
        <f t="shared" si="176"/>
        <v>0</v>
      </c>
      <c r="G1058" s="88"/>
    </row>
    <row r="1059" spans="1:7" ht="20.25" hidden="1" customHeight="1">
      <c r="A1059" s="19">
        <v>2150212</v>
      </c>
      <c r="B1059" s="20" t="s">
        <v>883</v>
      </c>
      <c r="C1059" s="86"/>
      <c r="D1059" s="87"/>
      <c r="E1059" s="87"/>
      <c r="F1059" s="81">
        <f t="shared" si="176"/>
        <v>0</v>
      </c>
      <c r="G1059" s="88"/>
    </row>
    <row r="1060" spans="1:7" ht="20.25" hidden="1" customHeight="1">
      <c r="A1060" s="19">
        <v>2150213</v>
      </c>
      <c r="B1060" s="20" t="s">
        <v>884</v>
      </c>
      <c r="C1060" s="86"/>
      <c r="D1060" s="87"/>
      <c r="E1060" s="87"/>
      <c r="F1060" s="81">
        <f t="shared" si="176"/>
        <v>0</v>
      </c>
      <c r="G1060" s="88"/>
    </row>
    <row r="1061" spans="1:7" ht="20.25" hidden="1" customHeight="1">
      <c r="A1061" s="19">
        <v>2150214</v>
      </c>
      <c r="B1061" s="20" t="s">
        <v>885</v>
      </c>
      <c r="C1061" s="86"/>
      <c r="D1061" s="87"/>
      <c r="E1061" s="87"/>
      <c r="F1061" s="81">
        <f t="shared" si="176"/>
        <v>0</v>
      </c>
      <c r="G1061" s="88"/>
    </row>
    <row r="1062" spans="1:7" ht="20.25" hidden="1" customHeight="1">
      <c r="A1062" s="19">
        <v>2150215</v>
      </c>
      <c r="B1062" s="20" t="s">
        <v>886</v>
      </c>
      <c r="C1062" s="86"/>
      <c r="D1062" s="87"/>
      <c r="E1062" s="87"/>
      <c r="F1062" s="81">
        <f t="shared" si="176"/>
        <v>0</v>
      </c>
      <c r="G1062" s="88"/>
    </row>
    <row r="1063" spans="1:7" ht="20.25" hidden="1" customHeight="1">
      <c r="A1063" s="19">
        <v>2150299</v>
      </c>
      <c r="B1063" s="20" t="s">
        <v>887</v>
      </c>
      <c r="C1063" s="86"/>
      <c r="D1063" s="87"/>
      <c r="E1063" s="87"/>
      <c r="F1063" s="81">
        <f t="shared" si="176"/>
        <v>0</v>
      </c>
      <c r="G1063" s="88"/>
    </row>
    <row r="1064" spans="1:7" ht="20.25" hidden="1" customHeight="1">
      <c r="A1064" s="21">
        <v>21503</v>
      </c>
      <c r="B1064" s="21" t="s">
        <v>888</v>
      </c>
      <c r="C1064" s="83">
        <f t="shared" ref="C1064:D1064" si="181">SUM(C1065:C1068)</f>
        <v>0</v>
      </c>
      <c r="D1064" s="84">
        <f t="shared" si="181"/>
        <v>0</v>
      </c>
      <c r="E1064" s="84"/>
      <c r="F1064" s="81">
        <f t="shared" si="176"/>
        <v>0</v>
      </c>
      <c r="G1064" s="85">
        <f>SUM(G1065:G1068)</f>
        <v>0</v>
      </c>
    </row>
    <row r="1065" spans="1:7" ht="20.25" hidden="1" customHeight="1">
      <c r="A1065" s="19">
        <v>2150301</v>
      </c>
      <c r="B1065" s="20" t="s">
        <v>77</v>
      </c>
      <c r="C1065" s="86"/>
      <c r="D1065" s="87"/>
      <c r="E1065" s="87"/>
      <c r="F1065" s="81">
        <f t="shared" si="176"/>
        <v>0</v>
      </c>
      <c r="G1065" s="88"/>
    </row>
    <row r="1066" spans="1:7" ht="20.25" hidden="1" customHeight="1">
      <c r="A1066" s="19">
        <v>2150302</v>
      </c>
      <c r="B1066" s="20" t="s">
        <v>78</v>
      </c>
      <c r="C1066" s="86"/>
      <c r="D1066" s="87"/>
      <c r="E1066" s="87"/>
      <c r="F1066" s="81">
        <f t="shared" si="176"/>
        <v>0</v>
      </c>
      <c r="G1066" s="88"/>
    </row>
    <row r="1067" spans="1:7" ht="20.25" hidden="1" customHeight="1">
      <c r="A1067" s="19">
        <v>2150303</v>
      </c>
      <c r="B1067" s="20" t="s">
        <v>79</v>
      </c>
      <c r="C1067" s="86"/>
      <c r="D1067" s="87"/>
      <c r="E1067" s="87"/>
      <c r="F1067" s="81">
        <f t="shared" si="176"/>
        <v>0</v>
      </c>
      <c r="G1067" s="88"/>
    </row>
    <row r="1068" spans="1:7" ht="20.25" hidden="1" customHeight="1">
      <c r="A1068" s="19">
        <v>2150399</v>
      </c>
      <c r="B1068" s="20" t="s">
        <v>889</v>
      </c>
      <c r="C1068" s="86"/>
      <c r="D1068" s="87"/>
      <c r="E1068" s="87"/>
      <c r="F1068" s="81">
        <f t="shared" si="176"/>
        <v>0</v>
      </c>
      <c r="G1068" s="88"/>
    </row>
    <row r="1069" spans="1:7" ht="20.25" hidden="1" customHeight="1">
      <c r="A1069" s="21">
        <v>21505</v>
      </c>
      <c r="B1069" s="21" t="s">
        <v>890</v>
      </c>
      <c r="C1069" s="83">
        <f t="shared" ref="C1069:D1069" si="182">SUM(C1070:C1079)</f>
        <v>0</v>
      </c>
      <c r="D1069" s="84">
        <f t="shared" si="182"/>
        <v>0</v>
      </c>
      <c r="E1069" s="84"/>
      <c r="F1069" s="81">
        <f t="shared" si="176"/>
        <v>0</v>
      </c>
      <c r="G1069" s="85">
        <f>SUM(G1070:G1079)</f>
        <v>0</v>
      </c>
    </row>
    <row r="1070" spans="1:7" ht="20.25" hidden="1" customHeight="1">
      <c r="A1070" s="19">
        <v>2150501</v>
      </c>
      <c r="B1070" s="20" t="s">
        <v>77</v>
      </c>
      <c r="C1070" s="86"/>
      <c r="D1070" s="87"/>
      <c r="E1070" s="87"/>
      <c r="F1070" s="81">
        <f t="shared" si="176"/>
        <v>0</v>
      </c>
      <c r="G1070" s="88"/>
    </row>
    <row r="1071" spans="1:7" ht="20.25" hidden="1" customHeight="1">
      <c r="A1071" s="19">
        <v>2150502</v>
      </c>
      <c r="B1071" s="20" t="s">
        <v>78</v>
      </c>
      <c r="C1071" s="86"/>
      <c r="D1071" s="87"/>
      <c r="E1071" s="87"/>
      <c r="F1071" s="81">
        <f t="shared" si="176"/>
        <v>0</v>
      </c>
      <c r="G1071" s="88"/>
    </row>
    <row r="1072" spans="1:7" ht="22.5" hidden="1" customHeight="1">
      <c r="A1072" s="19">
        <v>2150503</v>
      </c>
      <c r="B1072" s="20" t="s">
        <v>79</v>
      </c>
      <c r="C1072" s="86"/>
      <c r="D1072" s="87"/>
      <c r="E1072" s="87"/>
      <c r="F1072" s="81">
        <f t="shared" si="176"/>
        <v>0</v>
      </c>
      <c r="G1072" s="88"/>
    </row>
    <row r="1073" spans="1:7" ht="20.25" hidden="1" customHeight="1">
      <c r="A1073" s="19">
        <v>2150505</v>
      </c>
      <c r="B1073" s="20" t="s">
        <v>891</v>
      </c>
      <c r="C1073" s="86"/>
      <c r="D1073" s="87"/>
      <c r="E1073" s="87"/>
      <c r="F1073" s="81">
        <f t="shared" si="176"/>
        <v>0</v>
      </c>
      <c r="G1073" s="88"/>
    </row>
    <row r="1074" spans="1:7" ht="20.25" hidden="1" customHeight="1">
      <c r="A1074" s="19">
        <v>2150507</v>
      </c>
      <c r="B1074" s="20" t="s">
        <v>892</v>
      </c>
      <c r="C1074" s="86"/>
      <c r="D1074" s="87"/>
      <c r="E1074" s="87"/>
      <c r="F1074" s="81">
        <f t="shared" si="176"/>
        <v>0</v>
      </c>
      <c r="G1074" s="88"/>
    </row>
    <row r="1075" spans="1:7" ht="20.25" hidden="1" customHeight="1">
      <c r="A1075" s="19">
        <v>2150508</v>
      </c>
      <c r="B1075" s="20" t="s">
        <v>893</v>
      </c>
      <c r="C1075" s="86"/>
      <c r="D1075" s="87">
        <v>0</v>
      </c>
      <c r="E1075" s="87"/>
      <c r="F1075" s="81">
        <f t="shared" si="176"/>
        <v>0</v>
      </c>
      <c r="G1075" s="88">
        <v>0</v>
      </c>
    </row>
    <row r="1076" spans="1:7" ht="20.25" hidden="1" customHeight="1">
      <c r="A1076" s="19">
        <v>2150516</v>
      </c>
      <c r="B1076" s="20" t="s">
        <v>894</v>
      </c>
      <c r="C1076" s="86"/>
      <c r="D1076" s="87"/>
      <c r="E1076" s="87"/>
      <c r="F1076" s="81">
        <f t="shared" si="176"/>
        <v>0</v>
      </c>
      <c r="G1076" s="88"/>
    </row>
    <row r="1077" spans="1:7" ht="20.25" hidden="1" customHeight="1">
      <c r="A1077" s="19">
        <v>2150517</v>
      </c>
      <c r="B1077" s="20" t="s">
        <v>895</v>
      </c>
      <c r="C1077" s="86"/>
      <c r="D1077" s="87"/>
      <c r="E1077" s="87"/>
      <c r="F1077" s="81">
        <f t="shared" si="176"/>
        <v>0</v>
      </c>
      <c r="G1077" s="88"/>
    </row>
    <row r="1078" spans="1:7" ht="20.25" hidden="1" customHeight="1">
      <c r="A1078" s="19">
        <v>2150550</v>
      </c>
      <c r="B1078" s="20" t="s">
        <v>86</v>
      </c>
      <c r="C1078" s="86"/>
      <c r="D1078" s="87"/>
      <c r="E1078" s="87"/>
      <c r="F1078" s="81">
        <f t="shared" si="176"/>
        <v>0</v>
      </c>
      <c r="G1078" s="88"/>
    </row>
    <row r="1079" spans="1:7" ht="20.25" hidden="1" customHeight="1">
      <c r="A1079" s="19">
        <v>2150599</v>
      </c>
      <c r="B1079" s="20" t="s">
        <v>896</v>
      </c>
      <c r="C1079" s="86"/>
      <c r="D1079" s="87"/>
      <c r="E1079" s="87"/>
      <c r="F1079" s="81">
        <f t="shared" si="176"/>
        <v>0</v>
      </c>
      <c r="G1079" s="88"/>
    </row>
    <row r="1080" spans="1:7" ht="20.25" hidden="1" customHeight="1">
      <c r="A1080" s="21">
        <v>21507</v>
      </c>
      <c r="B1080" s="21" t="s">
        <v>897</v>
      </c>
      <c r="C1080" s="83">
        <f t="shared" ref="C1080:D1080" si="183">SUM(C1081:C1086)</f>
        <v>0</v>
      </c>
      <c r="D1080" s="84">
        <f t="shared" si="183"/>
        <v>0</v>
      </c>
      <c r="E1080" s="84"/>
      <c r="F1080" s="81">
        <f t="shared" si="176"/>
        <v>0</v>
      </c>
      <c r="G1080" s="85">
        <f>SUM(G1081:G1086)</f>
        <v>0</v>
      </c>
    </row>
    <row r="1081" spans="1:7" ht="20.25" hidden="1" customHeight="1">
      <c r="A1081" s="19">
        <v>2150701</v>
      </c>
      <c r="B1081" s="20" t="s">
        <v>77</v>
      </c>
      <c r="C1081" s="86"/>
      <c r="D1081" s="87">
        <v>0</v>
      </c>
      <c r="E1081" s="87"/>
      <c r="F1081" s="81">
        <f t="shared" si="176"/>
        <v>0</v>
      </c>
      <c r="G1081" s="88">
        <v>0</v>
      </c>
    </row>
    <row r="1082" spans="1:7" ht="20.25" hidden="1" customHeight="1">
      <c r="A1082" s="19">
        <v>2150702</v>
      </c>
      <c r="B1082" s="20" t="s">
        <v>78</v>
      </c>
      <c r="C1082" s="86"/>
      <c r="D1082" s="87"/>
      <c r="E1082" s="87"/>
      <c r="F1082" s="81">
        <f t="shared" si="176"/>
        <v>0</v>
      </c>
      <c r="G1082" s="88"/>
    </row>
    <row r="1083" spans="1:7" ht="20.25" hidden="1" customHeight="1">
      <c r="A1083" s="19">
        <v>2150703</v>
      </c>
      <c r="B1083" s="20" t="s">
        <v>79</v>
      </c>
      <c r="C1083" s="86"/>
      <c r="D1083" s="87"/>
      <c r="E1083" s="87"/>
      <c r="F1083" s="81">
        <f t="shared" si="176"/>
        <v>0</v>
      </c>
      <c r="G1083" s="88"/>
    </row>
    <row r="1084" spans="1:7" ht="20.25" hidden="1" customHeight="1">
      <c r="A1084" s="19">
        <v>2150704</v>
      </c>
      <c r="B1084" s="20" t="s">
        <v>898</v>
      </c>
      <c r="C1084" s="86"/>
      <c r="D1084" s="87"/>
      <c r="E1084" s="87"/>
      <c r="F1084" s="81">
        <f t="shared" si="176"/>
        <v>0</v>
      </c>
      <c r="G1084" s="88"/>
    </row>
    <row r="1085" spans="1:7" ht="20.25" hidden="1" customHeight="1">
      <c r="A1085" s="19">
        <v>2150705</v>
      </c>
      <c r="B1085" s="20" t="s">
        <v>899</v>
      </c>
      <c r="C1085" s="86"/>
      <c r="D1085" s="87"/>
      <c r="E1085" s="87"/>
      <c r="F1085" s="81">
        <f t="shared" si="176"/>
        <v>0</v>
      </c>
      <c r="G1085" s="88"/>
    </row>
    <row r="1086" spans="1:7" ht="20.25" hidden="1" customHeight="1">
      <c r="A1086" s="19">
        <v>2150799</v>
      </c>
      <c r="B1086" s="20" t="s">
        <v>900</v>
      </c>
      <c r="C1086" s="86"/>
      <c r="D1086" s="87"/>
      <c r="E1086" s="87"/>
      <c r="F1086" s="81">
        <f t="shared" si="176"/>
        <v>0</v>
      </c>
      <c r="G1086" s="88"/>
    </row>
    <row r="1087" spans="1:7" ht="20.25" customHeight="1">
      <c r="A1087" s="21">
        <v>21508</v>
      </c>
      <c r="B1087" s="21" t="s">
        <v>901</v>
      </c>
      <c r="C1087" s="83">
        <f t="shared" ref="C1087:E1087" si="184">SUM(C1088:C1093)</f>
        <v>6</v>
      </c>
      <c r="D1087" s="84">
        <f t="shared" si="184"/>
        <v>0</v>
      </c>
      <c r="E1087" s="83">
        <f t="shared" si="184"/>
        <v>3</v>
      </c>
      <c r="F1087" s="81">
        <f t="shared" si="176"/>
        <v>3</v>
      </c>
      <c r="G1087" s="85">
        <f>SUM(G1088:G1093)</f>
        <v>9</v>
      </c>
    </row>
    <row r="1088" spans="1:7" ht="20.25" hidden="1" customHeight="1">
      <c r="A1088" s="19">
        <v>2150801</v>
      </c>
      <c r="B1088" s="20" t="s">
        <v>77</v>
      </c>
      <c r="C1088" s="86"/>
      <c r="D1088" s="87"/>
      <c r="E1088" s="87"/>
      <c r="F1088" s="81">
        <f t="shared" si="176"/>
        <v>0</v>
      </c>
      <c r="G1088" s="88"/>
    </row>
    <row r="1089" spans="1:7" ht="20.25" hidden="1" customHeight="1">
      <c r="A1089" s="19">
        <v>2150802</v>
      </c>
      <c r="B1089" s="20" t="s">
        <v>78</v>
      </c>
      <c r="C1089" s="86"/>
      <c r="D1089" s="87"/>
      <c r="E1089" s="87"/>
      <c r="F1089" s="81">
        <f t="shared" si="176"/>
        <v>0</v>
      </c>
      <c r="G1089" s="88"/>
    </row>
    <row r="1090" spans="1:7" ht="20.25" hidden="1" customHeight="1">
      <c r="A1090" s="19">
        <v>2150803</v>
      </c>
      <c r="B1090" s="20" t="s">
        <v>79</v>
      </c>
      <c r="C1090" s="86"/>
      <c r="D1090" s="87"/>
      <c r="E1090" s="87"/>
      <c r="F1090" s="81">
        <f t="shared" si="176"/>
        <v>0</v>
      </c>
      <c r="G1090" s="88"/>
    </row>
    <row r="1091" spans="1:7" ht="20.25" hidden="1" customHeight="1">
      <c r="A1091" s="19">
        <v>2150804</v>
      </c>
      <c r="B1091" s="20" t="s">
        <v>902</v>
      </c>
      <c r="C1091" s="86"/>
      <c r="D1091" s="87"/>
      <c r="E1091" s="87"/>
      <c r="F1091" s="81">
        <f t="shared" si="176"/>
        <v>0</v>
      </c>
      <c r="G1091" s="88"/>
    </row>
    <row r="1092" spans="1:7" ht="20.25" hidden="1" customHeight="1">
      <c r="A1092" s="19">
        <v>2150805</v>
      </c>
      <c r="B1092" s="20" t="s">
        <v>903</v>
      </c>
      <c r="C1092" s="86"/>
      <c r="D1092" s="87">
        <v>0</v>
      </c>
      <c r="E1092" s="87"/>
      <c r="F1092" s="81">
        <f t="shared" si="176"/>
        <v>0</v>
      </c>
      <c r="G1092" s="88">
        <v>0</v>
      </c>
    </row>
    <row r="1093" spans="1:7" ht="20.25" customHeight="1">
      <c r="A1093" s="19">
        <v>2150899</v>
      </c>
      <c r="B1093" s="20" t="s">
        <v>904</v>
      </c>
      <c r="C1093" s="86">
        <v>6</v>
      </c>
      <c r="D1093" s="87">
        <v>0</v>
      </c>
      <c r="E1093" s="87">
        <v>3</v>
      </c>
      <c r="F1093" s="81">
        <f t="shared" si="176"/>
        <v>3</v>
      </c>
      <c r="G1093" s="88">
        <f t="shared" ref="G1093" si="185">C1093+F1093</f>
        <v>9</v>
      </c>
    </row>
    <row r="1094" spans="1:7" ht="20.25" hidden="1" customHeight="1">
      <c r="A1094" s="21">
        <v>21599</v>
      </c>
      <c r="B1094" s="21" t="s">
        <v>905</v>
      </c>
      <c r="C1094" s="83">
        <f>SUM(C1095:C1099)</f>
        <v>0</v>
      </c>
      <c r="D1094" s="84">
        <f>SUM(D1095:D1099)</f>
        <v>0</v>
      </c>
      <c r="E1094" s="84"/>
      <c r="F1094" s="81">
        <f t="shared" si="176"/>
        <v>0</v>
      </c>
      <c r="G1094" s="85">
        <f>SUM(G1095:G1099)</f>
        <v>0</v>
      </c>
    </row>
    <row r="1095" spans="1:7" ht="20.25" hidden="1" customHeight="1">
      <c r="A1095" s="19">
        <v>2159901</v>
      </c>
      <c r="B1095" s="20" t="s">
        <v>906</v>
      </c>
      <c r="C1095" s="86"/>
      <c r="D1095" s="87"/>
      <c r="E1095" s="87"/>
      <c r="F1095" s="81">
        <f t="shared" si="176"/>
        <v>0</v>
      </c>
      <c r="G1095" s="88"/>
    </row>
    <row r="1096" spans="1:7" ht="20.25" hidden="1" customHeight="1">
      <c r="A1096" s="19">
        <v>2159904</v>
      </c>
      <c r="B1096" s="20" t="s">
        <v>907</v>
      </c>
      <c r="C1096" s="86"/>
      <c r="D1096" s="87"/>
      <c r="E1096" s="87"/>
      <c r="F1096" s="81">
        <f t="shared" ref="F1096:F1159" si="186">SUM(D1096:E1096)</f>
        <v>0</v>
      </c>
      <c r="G1096" s="88"/>
    </row>
    <row r="1097" spans="1:7" ht="20.25" hidden="1" customHeight="1">
      <c r="A1097" s="19">
        <v>2159905</v>
      </c>
      <c r="B1097" s="20" t="s">
        <v>908</v>
      </c>
      <c r="C1097" s="86"/>
      <c r="D1097" s="87"/>
      <c r="E1097" s="87"/>
      <c r="F1097" s="81">
        <f t="shared" si="186"/>
        <v>0</v>
      </c>
      <c r="G1097" s="88"/>
    </row>
    <row r="1098" spans="1:7" ht="20.25" hidden="1" customHeight="1">
      <c r="A1098" s="19">
        <v>2159906</v>
      </c>
      <c r="B1098" s="20" t="s">
        <v>909</v>
      </c>
      <c r="C1098" s="86"/>
      <c r="D1098" s="87"/>
      <c r="E1098" s="87"/>
      <c r="F1098" s="81">
        <f t="shared" si="186"/>
        <v>0</v>
      </c>
      <c r="G1098" s="88"/>
    </row>
    <row r="1099" spans="1:7" ht="20.25" hidden="1" customHeight="1">
      <c r="A1099" s="19">
        <v>2159999</v>
      </c>
      <c r="B1099" s="20" t="s">
        <v>910</v>
      </c>
      <c r="C1099" s="86"/>
      <c r="D1099" s="87"/>
      <c r="E1099" s="87"/>
      <c r="F1099" s="81">
        <f t="shared" si="186"/>
        <v>0</v>
      </c>
      <c r="G1099" s="88"/>
    </row>
    <row r="1100" spans="1:7" ht="20.25" hidden="1" customHeight="1">
      <c r="A1100" s="21">
        <v>216</v>
      </c>
      <c r="B1100" s="21" t="s">
        <v>911</v>
      </c>
      <c r="C1100" s="83">
        <f t="shared" ref="C1100:D1100" si="187">C1101+C1111+C1117</f>
        <v>0</v>
      </c>
      <c r="D1100" s="84">
        <f t="shared" si="187"/>
        <v>0</v>
      </c>
      <c r="E1100" s="84"/>
      <c r="F1100" s="81">
        <f t="shared" si="186"/>
        <v>0</v>
      </c>
      <c r="G1100" s="85">
        <f>G1101+G1111+G1117</f>
        <v>0</v>
      </c>
    </row>
    <row r="1101" spans="1:7" ht="20.25" hidden="1" customHeight="1">
      <c r="A1101" s="21">
        <v>21602</v>
      </c>
      <c r="B1101" s="21" t="s">
        <v>912</v>
      </c>
      <c r="C1101" s="83">
        <f t="shared" ref="C1101:D1101" si="188">SUM(C1102:C1110)</f>
        <v>0</v>
      </c>
      <c r="D1101" s="84">
        <f t="shared" si="188"/>
        <v>0</v>
      </c>
      <c r="E1101" s="84"/>
      <c r="F1101" s="81">
        <f t="shared" si="186"/>
        <v>0</v>
      </c>
      <c r="G1101" s="85">
        <f>SUM(G1102:G1110)</f>
        <v>0</v>
      </c>
    </row>
    <row r="1102" spans="1:7" ht="20.25" hidden="1" customHeight="1">
      <c r="A1102" s="19">
        <v>2160201</v>
      </c>
      <c r="B1102" s="20" t="s">
        <v>77</v>
      </c>
      <c r="C1102" s="86"/>
      <c r="D1102" s="87">
        <v>0</v>
      </c>
      <c r="E1102" s="87"/>
      <c r="F1102" s="81">
        <f t="shared" si="186"/>
        <v>0</v>
      </c>
      <c r="G1102" s="88">
        <v>0</v>
      </c>
    </row>
    <row r="1103" spans="1:7" ht="20.25" hidden="1" customHeight="1">
      <c r="A1103" s="19">
        <v>2160202</v>
      </c>
      <c r="B1103" s="20" t="s">
        <v>78</v>
      </c>
      <c r="C1103" s="86"/>
      <c r="D1103" s="87">
        <v>0</v>
      </c>
      <c r="E1103" s="87"/>
      <c r="F1103" s="81">
        <f t="shared" si="186"/>
        <v>0</v>
      </c>
      <c r="G1103" s="88">
        <v>0</v>
      </c>
    </row>
    <row r="1104" spans="1:7" ht="20.25" hidden="1" customHeight="1">
      <c r="A1104" s="19">
        <v>2160203</v>
      </c>
      <c r="B1104" s="20" t="s">
        <v>79</v>
      </c>
      <c r="C1104" s="86"/>
      <c r="D1104" s="87">
        <v>0</v>
      </c>
      <c r="E1104" s="87"/>
      <c r="F1104" s="81">
        <f t="shared" si="186"/>
        <v>0</v>
      </c>
      <c r="G1104" s="88">
        <v>0</v>
      </c>
    </row>
    <row r="1105" spans="1:7" ht="20.25" hidden="1" customHeight="1">
      <c r="A1105" s="19">
        <v>2160216</v>
      </c>
      <c r="B1105" s="20" t="s">
        <v>913</v>
      </c>
      <c r="C1105" s="86"/>
      <c r="D1105" s="87">
        <v>0</v>
      </c>
      <c r="E1105" s="87"/>
      <c r="F1105" s="81">
        <f t="shared" si="186"/>
        <v>0</v>
      </c>
      <c r="G1105" s="88">
        <v>0</v>
      </c>
    </row>
    <row r="1106" spans="1:7" ht="20.25" hidden="1" customHeight="1">
      <c r="A1106" s="19">
        <v>2160217</v>
      </c>
      <c r="B1106" s="20" t="s">
        <v>914</v>
      </c>
      <c r="C1106" s="86"/>
      <c r="D1106" s="87">
        <v>0</v>
      </c>
      <c r="E1106" s="87"/>
      <c r="F1106" s="81">
        <f t="shared" si="186"/>
        <v>0</v>
      </c>
      <c r="G1106" s="88">
        <v>0</v>
      </c>
    </row>
    <row r="1107" spans="1:7" ht="20.25" hidden="1" customHeight="1">
      <c r="A1107" s="19">
        <v>2160218</v>
      </c>
      <c r="B1107" s="20" t="s">
        <v>915</v>
      </c>
      <c r="C1107" s="86"/>
      <c r="D1107" s="87">
        <v>0</v>
      </c>
      <c r="E1107" s="87"/>
      <c r="F1107" s="81">
        <f t="shared" si="186"/>
        <v>0</v>
      </c>
      <c r="G1107" s="88">
        <v>0</v>
      </c>
    </row>
    <row r="1108" spans="1:7" ht="20.25" hidden="1" customHeight="1">
      <c r="A1108" s="19">
        <v>2160219</v>
      </c>
      <c r="B1108" s="20" t="s">
        <v>916</v>
      </c>
      <c r="C1108" s="86"/>
      <c r="D1108" s="87">
        <v>0</v>
      </c>
      <c r="E1108" s="87"/>
      <c r="F1108" s="81">
        <f t="shared" si="186"/>
        <v>0</v>
      </c>
      <c r="G1108" s="88">
        <v>0</v>
      </c>
    </row>
    <row r="1109" spans="1:7" ht="20.25" hidden="1" customHeight="1">
      <c r="A1109" s="19">
        <v>2160250</v>
      </c>
      <c r="B1109" s="20" t="s">
        <v>86</v>
      </c>
      <c r="C1109" s="86"/>
      <c r="D1109" s="87">
        <v>0</v>
      </c>
      <c r="E1109" s="87"/>
      <c r="F1109" s="81">
        <f t="shared" si="186"/>
        <v>0</v>
      </c>
      <c r="G1109" s="88">
        <v>0</v>
      </c>
    </row>
    <row r="1110" spans="1:7" ht="20.25" hidden="1" customHeight="1">
      <c r="A1110" s="19">
        <v>2160299</v>
      </c>
      <c r="B1110" s="20" t="s">
        <v>917</v>
      </c>
      <c r="C1110" s="86"/>
      <c r="D1110" s="87">
        <v>0</v>
      </c>
      <c r="E1110" s="87"/>
      <c r="F1110" s="81">
        <f t="shared" si="186"/>
        <v>0</v>
      </c>
      <c r="G1110" s="88">
        <v>0</v>
      </c>
    </row>
    <row r="1111" spans="1:7" ht="20.25" hidden="1" customHeight="1">
      <c r="A1111" s="21">
        <v>21606</v>
      </c>
      <c r="B1111" s="21" t="s">
        <v>918</v>
      </c>
      <c r="C1111" s="83">
        <f t="shared" ref="C1111:D1111" si="189">SUM(C1112:C1116)</f>
        <v>0</v>
      </c>
      <c r="D1111" s="84">
        <f t="shared" si="189"/>
        <v>0</v>
      </c>
      <c r="E1111" s="84"/>
      <c r="F1111" s="81">
        <f t="shared" si="186"/>
        <v>0</v>
      </c>
      <c r="G1111" s="85">
        <f>SUM(G1112:G1116)</f>
        <v>0</v>
      </c>
    </row>
    <row r="1112" spans="1:7" ht="20.25" hidden="1" customHeight="1">
      <c r="A1112" s="19">
        <v>2160601</v>
      </c>
      <c r="B1112" s="20" t="s">
        <v>77</v>
      </c>
      <c r="C1112" s="86"/>
      <c r="D1112" s="87"/>
      <c r="E1112" s="87"/>
      <c r="F1112" s="81">
        <f t="shared" si="186"/>
        <v>0</v>
      </c>
      <c r="G1112" s="88"/>
    </row>
    <row r="1113" spans="1:7" ht="20.25" hidden="1" customHeight="1">
      <c r="A1113" s="19">
        <v>2160602</v>
      </c>
      <c r="B1113" s="20" t="s">
        <v>78</v>
      </c>
      <c r="C1113" s="86"/>
      <c r="D1113" s="87"/>
      <c r="E1113" s="87"/>
      <c r="F1113" s="81">
        <f t="shared" si="186"/>
        <v>0</v>
      </c>
      <c r="G1113" s="88"/>
    </row>
    <row r="1114" spans="1:7" ht="20.25" hidden="1" customHeight="1">
      <c r="A1114" s="19">
        <v>2160603</v>
      </c>
      <c r="B1114" s="20" t="s">
        <v>79</v>
      </c>
      <c r="C1114" s="86"/>
      <c r="D1114" s="87"/>
      <c r="E1114" s="87"/>
      <c r="F1114" s="81">
        <f t="shared" si="186"/>
        <v>0</v>
      </c>
      <c r="G1114" s="88"/>
    </row>
    <row r="1115" spans="1:7" ht="20.25" hidden="1" customHeight="1">
      <c r="A1115" s="19">
        <v>2160607</v>
      </c>
      <c r="B1115" s="20" t="s">
        <v>919</v>
      </c>
      <c r="C1115" s="86"/>
      <c r="D1115" s="87"/>
      <c r="E1115" s="87"/>
      <c r="F1115" s="81">
        <f t="shared" si="186"/>
        <v>0</v>
      </c>
      <c r="G1115" s="88"/>
    </row>
    <row r="1116" spans="1:7" ht="20.25" hidden="1" customHeight="1">
      <c r="A1116" s="19">
        <v>2160699</v>
      </c>
      <c r="B1116" s="20" t="s">
        <v>920</v>
      </c>
      <c r="C1116" s="86"/>
      <c r="D1116" s="87">
        <v>0</v>
      </c>
      <c r="E1116" s="87"/>
      <c r="F1116" s="81">
        <f t="shared" si="186"/>
        <v>0</v>
      </c>
      <c r="G1116" s="88">
        <v>0</v>
      </c>
    </row>
    <row r="1117" spans="1:7" ht="20.25" hidden="1" customHeight="1">
      <c r="A1117" s="21">
        <v>21699</v>
      </c>
      <c r="B1117" s="21" t="s">
        <v>921</v>
      </c>
      <c r="C1117" s="83">
        <f t="shared" ref="C1117:D1117" si="190">SUM(C1118:C1119)</f>
        <v>0</v>
      </c>
      <c r="D1117" s="84">
        <f t="shared" si="190"/>
        <v>0</v>
      </c>
      <c r="E1117" s="84"/>
      <c r="F1117" s="81">
        <f t="shared" si="186"/>
        <v>0</v>
      </c>
      <c r="G1117" s="85">
        <f>SUM(G1118:G1119)</f>
        <v>0</v>
      </c>
    </row>
    <row r="1118" spans="1:7" ht="20.25" hidden="1" customHeight="1">
      <c r="A1118" s="19">
        <v>2169901</v>
      </c>
      <c r="B1118" s="20" t="s">
        <v>922</v>
      </c>
      <c r="C1118" s="86"/>
      <c r="D1118" s="87"/>
      <c r="E1118" s="87"/>
      <c r="F1118" s="81">
        <f t="shared" si="186"/>
        <v>0</v>
      </c>
      <c r="G1118" s="88"/>
    </row>
    <row r="1119" spans="1:7" ht="20.25" hidden="1" customHeight="1">
      <c r="A1119" s="19">
        <v>2169999</v>
      </c>
      <c r="B1119" s="20" t="s">
        <v>923</v>
      </c>
      <c r="C1119" s="86"/>
      <c r="D1119" s="87">
        <v>0</v>
      </c>
      <c r="E1119" s="87"/>
      <c r="F1119" s="81">
        <f t="shared" si="186"/>
        <v>0</v>
      </c>
      <c r="G1119" s="88">
        <v>0</v>
      </c>
    </row>
    <row r="1120" spans="1:7" ht="20.25" hidden="1" customHeight="1">
      <c r="A1120" s="21">
        <v>217</v>
      </c>
      <c r="B1120" s="21" t="s">
        <v>924</v>
      </c>
      <c r="C1120" s="83">
        <f t="shared" ref="C1120:D1120" si="191">C1121+C1128+C1138+C1144+C1147</f>
        <v>0</v>
      </c>
      <c r="D1120" s="84">
        <f t="shared" si="191"/>
        <v>0</v>
      </c>
      <c r="E1120" s="84"/>
      <c r="F1120" s="81">
        <f t="shared" si="186"/>
        <v>0</v>
      </c>
      <c r="G1120" s="85">
        <f>G1121+G1128+G1138+G1144+G1147</f>
        <v>0</v>
      </c>
    </row>
    <row r="1121" spans="1:7" ht="20.25" hidden="1" customHeight="1">
      <c r="A1121" s="19">
        <v>21701</v>
      </c>
      <c r="B1121" s="21" t="s">
        <v>925</v>
      </c>
      <c r="C1121" s="83">
        <f t="shared" ref="C1121:D1121" si="192">SUM(C1122:C1127)</f>
        <v>0</v>
      </c>
      <c r="D1121" s="84">
        <f t="shared" si="192"/>
        <v>0</v>
      </c>
      <c r="E1121" s="84"/>
      <c r="F1121" s="81">
        <f t="shared" si="186"/>
        <v>0</v>
      </c>
      <c r="G1121" s="85">
        <f>SUM(G1122:G1127)</f>
        <v>0</v>
      </c>
    </row>
    <row r="1122" spans="1:7" ht="20.25" hidden="1" customHeight="1">
      <c r="A1122" s="19">
        <v>2170101</v>
      </c>
      <c r="B1122" s="20" t="s">
        <v>77</v>
      </c>
      <c r="C1122" s="86"/>
      <c r="D1122" s="87"/>
      <c r="E1122" s="87"/>
      <c r="F1122" s="81">
        <f t="shared" si="186"/>
        <v>0</v>
      </c>
      <c r="G1122" s="88"/>
    </row>
    <row r="1123" spans="1:7" ht="20.25" hidden="1" customHeight="1">
      <c r="A1123" s="19">
        <v>2170102</v>
      </c>
      <c r="B1123" s="20" t="s">
        <v>78</v>
      </c>
      <c r="C1123" s="86"/>
      <c r="D1123" s="87"/>
      <c r="E1123" s="87"/>
      <c r="F1123" s="81">
        <f t="shared" si="186"/>
        <v>0</v>
      </c>
      <c r="G1123" s="88"/>
    </row>
    <row r="1124" spans="1:7" ht="20.25" hidden="1" customHeight="1">
      <c r="A1124" s="19">
        <v>2170103</v>
      </c>
      <c r="B1124" s="20" t="s">
        <v>79</v>
      </c>
      <c r="C1124" s="86"/>
      <c r="D1124" s="87"/>
      <c r="E1124" s="87"/>
      <c r="F1124" s="81">
        <f t="shared" si="186"/>
        <v>0</v>
      </c>
      <c r="G1124" s="88"/>
    </row>
    <row r="1125" spans="1:7" ht="20.25" hidden="1" customHeight="1">
      <c r="A1125" s="19">
        <v>2170104</v>
      </c>
      <c r="B1125" s="20" t="s">
        <v>926</v>
      </c>
      <c r="C1125" s="86"/>
      <c r="D1125" s="87"/>
      <c r="E1125" s="87"/>
      <c r="F1125" s="81">
        <f t="shared" si="186"/>
        <v>0</v>
      </c>
      <c r="G1125" s="88"/>
    </row>
    <row r="1126" spans="1:7" ht="20.25" hidden="1" customHeight="1">
      <c r="A1126" s="19">
        <v>2170150</v>
      </c>
      <c r="B1126" s="20" t="s">
        <v>86</v>
      </c>
      <c r="C1126" s="86"/>
      <c r="D1126" s="87"/>
      <c r="E1126" s="87"/>
      <c r="F1126" s="81">
        <f t="shared" si="186"/>
        <v>0</v>
      </c>
      <c r="G1126" s="88"/>
    </row>
    <row r="1127" spans="1:7" ht="20.25" hidden="1" customHeight="1">
      <c r="A1127" s="19">
        <v>2170199</v>
      </c>
      <c r="B1127" s="20" t="s">
        <v>927</v>
      </c>
      <c r="C1127" s="86"/>
      <c r="D1127" s="87"/>
      <c r="E1127" s="87"/>
      <c r="F1127" s="81">
        <f t="shared" si="186"/>
        <v>0</v>
      </c>
      <c r="G1127" s="88"/>
    </row>
    <row r="1128" spans="1:7" ht="20.25" hidden="1" customHeight="1">
      <c r="A1128" s="19">
        <v>21702</v>
      </c>
      <c r="B1128" s="21" t="s">
        <v>928</v>
      </c>
      <c r="C1128" s="83">
        <f t="shared" ref="C1128:D1128" si="193">SUM(C1129:C1137)</f>
        <v>0</v>
      </c>
      <c r="D1128" s="84">
        <f t="shared" si="193"/>
        <v>0</v>
      </c>
      <c r="E1128" s="84"/>
      <c r="F1128" s="81">
        <f t="shared" si="186"/>
        <v>0</v>
      </c>
      <c r="G1128" s="85">
        <f>SUM(G1129:G1137)</f>
        <v>0</v>
      </c>
    </row>
    <row r="1129" spans="1:7" ht="20.25" hidden="1" customHeight="1">
      <c r="A1129" s="19">
        <v>2170201</v>
      </c>
      <c r="B1129" s="20" t="s">
        <v>929</v>
      </c>
      <c r="C1129" s="86"/>
      <c r="D1129" s="87"/>
      <c r="E1129" s="87"/>
      <c r="F1129" s="81">
        <f t="shared" si="186"/>
        <v>0</v>
      </c>
      <c r="G1129" s="88"/>
    </row>
    <row r="1130" spans="1:7" ht="20.25" hidden="1" customHeight="1">
      <c r="A1130" s="19">
        <v>2170202</v>
      </c>
      <c r="B1130" s="20" t="s">
        <v>930</v>
      </c>
      <c r="C1130" s="86"/>
      <c r="D1130" s="87"/>
      <c r="E1130" s="87"/>
      <c r="F1130" s="81">
        <f t="shared" si="186"/>
        <v>0</v>
      </c>
      <c r="G1130" s="88"/>
    </row>
    <row r="1131" spans="1:7" ht="20.25" hidden="1" customHeight="1">
      <c r="A1131" s="19">
        <v>2170203</v>
      </c>
      <c r="B1131" s="20" t="s">
        <v>931</v>
      </c>
      <c r="C1131" s="86"/>
      <c r="D1131" s="87"/>
      <c r="E1131" s="87"/>
      <c r="F1131" s="81">
        <f t="shared" si="186"/>
        <v>0</v>
      </c>
      <c r="G1131" s="88"/>
    </row>
    <row r="1132" spans="1:7" ht="20.25" hidden="1" customHeight="1">
      <c r="A1132" s="19">
        <v>2170204</v>
      </c>
      <c r="B1132" s="20" t="s">
        <v>932</v>
      </c>
      <c r="C1132" s="86"/>
      <c r="D1132" s="87"/>
      <c r="E1132" s="87"/>
      <c r="F1132" s="81">
        <f t="shared" si="186"/>
        <v>0</v>
      </c>
      <c r="G1132" s="88"/>
    </row>
    <row r="1133" spans="1:7" ht="20.25" hidden="1" customHeight="1">
      <c r="A1133" s="19">
        <v>2170205</v>
      </c>
      <c r="B1133" s="20" t="s">
        <v>933</v>
      </c>
      <c r="C1133" s="86"/>
      <c r="D1133" s="87"/>
      <c r="E1133" s="87"/>
      <c r="F1133" s="81">
        <f t="shared" si="186"/>
        <v>0</v>
      </c>
      <c r="G1133" s="88"/>
    </row>
    <row r="1134" spans="1:7" ht="20.25" hidden="1" customHeight="1">
      <c r="A1134" s="19">
        <v>2170206</v>
      </c>
      <c r="B1134" s="20" t="s">
        <v>934</v>
      </c>
      <c r="C1134" s="86"/>
      <c r="D1134" s="87"/>
      <c r="E1134" s="87"/>
      <c r="F1134" s="81">
        <f t="shared" si="186"/>
        <v>0</v>
      </c>
      <c r="G1134" s="88"/>
    </row>
    <row r="1135" spans="1:7" ht="20.25" hidden="1" customHeight="1">
      <c r="A1135" s="19">
        <v>2170207</v>
      </c>
      <c r="B1135" s="20" t="s">
        <v>935</v>
      </c>
      <c r="C1135" s="86"/>
      <c r="D1135" s="87"/>
      <c r="E1135" s="87"/>
      <c r="F1135" s="81">
        <f t="shared" si="186"/>
        <v>0</v>
      </c>
      <c r="G1135" s="88"/>
    </row>
    <row r="1136" spans="1:7" ht="20.25" hidden="1" customHeight="1">
      <c r="A1136" s="19">
        <v>2170208</v>
      </c>
      <c r="B1136" s="20" t="s">
        <v>936</v>
      </c>
      <c r="C1136" s="86"/>
      <c r="D1136" s="87"/>
      <c r="E1136" s="87"/>
      <c r="F1136" s="81">
        <f t="shared" si="186"/>
        <v>0</v>
      </c>
      <c r="G1136" s="88"/>
    </row>
    <row r="1137" spans="1:7" ht="20.25" hidden="1" customHeight="1">
      <c r="A1137" s="19">
        <v>2170299</v>
      </c>
      <c r="B1137" s="20" t="s">
        <v>937</v>
      </c>
      <c r="C1137" s="86"/>
      <c r="D1137" s="87"/>
      <c r="E1137" s="87"/>
      <c r="F1137" s="81">
        <f t="shared" si="186"/>
        <v>0</v>
      </c>
      <c r="G1137" s="88"/>
    </row>
    <row r="1138" spans="1:7" ht="20.25" hidden="1" customHeight="1">
      <c r="A1138" s="19">
        <v>21703</v>
      </c>
      <c r="B1138" s="21" t="s">
        <v>938</v>
      </c>
      <c r="C1138" s="83">
        <f>SUM(C1139:C1143)</f>
        <v>0</v>
      </c>
      <c r="D1138" s="84">
        <f>SUM(D1139:D1143)</f>
        <v>0</v>
      </c>
      <c r="E1138" s="84"/>
      <c r="F1138" s="81">
        <f t="shared" si="186"/>
        <v>0</v>
      </c>
      <c r="G1138" s="85">
        <f>SUM(G1139:G1143)</f>
        <v>0</v>
      </c>
    </row>
    <row r="1139" spans="1:7" ht="20.25" hidden="1" customHeight="1">
      <c r="A1139" s="19">
        <v>2170301</v>
      </c>
      <c r="B1139" s="20" t="s">
        <v>939</v>
      </c>
      <c r="C1139" s="86"/>
      <c r="D1139" s="87"/>
      <c r="E1139" s="87"/>
      <c r="F1139" s="81">
        <f t="shared" si="186"/>
        <v>0</v>
      </c>
      <c r="G1139" s="88"/>
    </row>
    <row r="1140" spans="1:7" ht="20.25" hidden="1" customHeight="1">
      <c r="A1140" s="19">
        <v>2170302</v>
      </c>
      <c r="B1140" s="20" t="s">
        <v>940</v>
      </c>
      <c r="C1140" s="86"/>
      <c r="D1140" s="87"/>
      <c r="E1140" s="87"/>
      <c r="F1140" s="81">
        <f t="shared" si="186"/>
        <v>0</v>
      </c>
      <c r="G1140" s="88"/>
    </row>
    <row r="1141" spans="1:7" ht="20.25" hidden="1" customHeight="1">
      <c r="A1141" s="19">
        <v>2170303</v>
      </c>
      <c r="B1141" s="20" t="s">
        <v>941</v>
      </c>
      <c r="C1141" s="86"/>
      <c r="D1141" s="87"/>
      <c r="E1141" s="87"/>
      <c r="F1141" s="81">
        <f t="shared" si="186"/>
        <v>0</v>
      </c>
      <c r="G1141" s="88"/>
    </row>
    <row r="1142" spans="1:7" ht="20.25" hidden="1" customHeight="1">
      <c r="A1142" s="19">
        <v>2170304</v>
      </c>
      <c r="B1142" s="20" t="s">
        <v>942</v>
      </c>
      <c r="C1142" s="86"/>
      <c r="D1142" s="87"/>
      <c r="E1142" s="87"/>
      <c r="F1142" s="81">
        <f t="shared" si="186"/>
        <v>0</v>
      </c>
      <c r="G1142" s="88"/>
    </row>
    <row r="1143" spans="1:7" ht="20.25" hidden="1" customHeight="1">
      <c r="A1143" s="19">
        <v>2170399</v>
      </c>
      <c r="B1143" s="20" t="s">
        <v>943</v>
      </c>
      <c r="C1143" s="86"/>
      <c r="D1143" s="87"/>
      <c r="E1143" s="87"/>
      <c r="F1143" s="81">
        <f t="shared" si="186"/>
        <v>0</v>
      </c>
      <c r="G1143" s="88"/>
    </row>
    <row r="1144" spans="1:7" ht="20.25" hidden="1" customHeight="1">
      <c r="A1144" s="19">
        <v>21704</v>
      </c>
      <c r="B1144" s="21" t="s">
        <v>944</v>
      </c>
      <c r="C1144" s="83">
        <f>C1145+C1146</f>
        <v>0</v>
      </c>
      <c r="D1144" s="84">
        <f>D1145+D1146</f>
        <v>0</v>
      </c>
      <c r="E1144" s="84"/>
      <c r="F1144" s="81">
        <f t="shared" si="186"/>
        <v>0</v>
      </c>
      <c r="G1144" s="85">
        <f>G1145+G1146</f>
        <v>0</v>
      </c>
    </row>
    <row r="1145" spans="1:7" ht="20.25" hidden="1" customHeight="1">
      <c r="A1145" s="19">
        <v>2170401</v>
      </c>
      <c r="B1145" s="20" t="s">
        <v>945</v>
      </c>
      <c r="C1145" s="86"/>
      <c r="D1145" s="87"/>
      <c r="E1145" s="87"/>
      <c r="F1145" s="81">
        <f t="shared" si="186"/>
        <v>0</v>
      </c>
      <c r="G1145" s="88"/>
    </row>
    <row r="1146" spans="1:7" ht="20.25" hidden="1" customHeight="1">
      <c r="A1146" s="19">
        <v>2170499</v>
      </c>
      <c r="B1146" s="20" t="s">
        <v>946</v>
      </c>
      <c r="C1146" s="86"/>
      <c r="D1146" s="87"/>
      <c r="E1146" s="87"/>
      <c r="F1146" s="81">
        <f t="shared" si="186"/>
        <v>0</v>
      </c>
      <c r="G1146" s="88"/>
    </row>
    <row r="1147" spans="1:7" ht="20.25" hidden="1" customHeight="1">
      <c r="A1147" s="21">
        <v>21799</v>
      </c>
      <c r="B1147" s="21" t="s">
        <v>947</v>
      </c>
      <c r="C1147" s="83">
        <f t="shared" ref="C1147:D1147" si="194">C1149</f>
        <v>0</v>
      </c>
      <c r="D1147" s="84">
        <f t="shared" si="194"/>
        <v>0</v>
      </c>
      <c r="E1147" s="84"/>
      <c r="F1147" s="81">
        <f t="shared" si="186"/>
        <v>0</v>
      </c>
      <c r="G1147" s="85">
        <f>G1149</f>
        <v>0</v>
      </c>
    </row>
    <row r="1148" spans="1:7" ht="20.25" hidden="1" customHeight="1">
      <c r="A1148" s="19">
        <v>2179902</v>
      </c>
      <c r="B1148" s="20" t="s">
        <v>948</v>
      </c>
      <c r="C1148" s="83"/>
      <c r="D1148" s="84"/>
      <c r="E1148" s="84"/>
      <c r="F1148" s="81">
        <f t="shared" si="186"/>
        <v>0</v>
      </c>
      <c r="G1148" s="85"/>
    </row>
    <row r="1149" spans="1:7" ht="20.25" hidden="1" customHeight="1">
      <c r="A1149" s="19">
        <v>2179999</v>
      </c>
      <c r="B1149" s="20" t="s">
        <v>949</v>
      </c>
      <c r="C1149" s="86"/>
      <c r="D1149" s="87"/>
      <c r="E1149" s="87"/>
      <c r="F1149" s="81">
        <f t="shared" si="186"/>
        <v>0</v>
      </c>
      <c r="G1149" s="88"/>
    </row>
    <row r="1150" spans="1:7" ht="20.25" hidden="1" customHeight="1">
      <c r="A1150" s="21">
        <v>219</v>
      </c>
      <c r="B1150" s="21" t="s">
        <v>950</v>
      </c>
      <c r="C1150" s="83">
        <f>SUM(C1151:C1159)</f>
        <v>0</v>
      </c>
      <c r="D1150" s="84">
        <f>SUM(D1151:D1159)</f>
        <v>0</v>
      </c>
      <c r="E1150" s="84"/>
      <c r="F1150" s="81">
        <f t="shared" si="186"/>
        <v>0</v>
      </c>
      <c r="G1150" s="85">
        <f>SUM(G1151:G1159)</f>
        <v>0</v>
      </c>
    </row>
    <row r="1151" spans="1:7" ht="20.25" hidden="1" customHeight="1">
      <c r="A1151" s="19">
        <v>21901</v>
      </c>
      <c r="B1151" s="21" t="s">
        <v>951</v>
      </c>
      <c r="C1151" s="86"/>
      <c r="D1151" s="87"/>
      <c r="E1151" s="87"/>
      <c r="F1151" s="81">
        <f t="shared" si="186"/>
        <v>0</v>
      </c>
      <c r="G1151" s="88"/>
    </row>
    <row r="1152" spans="1:7" ht="20.25" hidden="1" customHeight="1">
      <c r="A1152" s="19">
        <v>21902</v>
      </c>
      <c r="B1152" s="21" t="s">
        <v>952</v>
      </c>
      <c r="C1152" s="86"/>
      <c r="D1152" s="87"/>
      <c r="E1152" s="87"/>
      <c r="F1152" s="81">
        <f t="shared" si="186"/>
        <v>0</v>
      </c>
      <c r="G1152" s="88"/>
    </row>
    <row r="1153" spans="1:7" ht="20.25" hidden="1" customHeight="1">
      <c r="A1153" s="19">
        <v>21903</v>
      </c>
      <c r="B1153" s="21" t="s">
        <v>953</v>
      </c>
      <c r="C1153" s="86"/>
      <c r="D1153" s="87"/>
      <c r="E1153" s="87"/>
      <c r="F1153" s="81">
        <f t="shared" si="186"/>
        <v>0</v>
      </c>
      <c r="G1153" s="88"/>
    </row>
    <row r="1154" spans="1:7" ht="20.25" hidden="1" customHeight="1">
      <c r="A1154" s="19">
        <v>21904</v>
      </c>
      <c r="B1154" s="21" t="s">
        <v>954</v>
      </c>
      <c r="C1154" s="86"/>
      <c r="D1154" s="87"/>
      <c r="E1154" s="87"/>
      <c r="F1154" s="81">
        <f t="shared" si="186"/>
        <v>0</v>
      </c>
      <c r="G1154" s="88"/>
    </row>
    <row r="1155" spans="1:7" ht="20.25" hidden="1" customHeight="1">
      <c r="A1155" s="19">
        <v>21905</v>
      </c>
      <c r="B1155" s="21" t="s">
        <v>955</v>
      </c>
      <c r="C1155" s="86"/>
      <c r="D1155" s="87"/>
      <c r="E1155" s="87"/>
      <c r="F1155" s="81">
        <f t="shared" si="186"/>
        <v>0</v>
      </c>
      <c r="G1155" s="88"/>
    </row>
    <row r="1156" spans="1:7" ht="20.25" hidden="1" customHeight="1">
      <c r="A1156" s="19">
        <v>21906</v>
      </c>
      <c r="B1156" s="21" t="s">
        <v>956</v>
      </c>
      <c r="C1156" s="86"/>
      <c r="D1156" s="87"/>
      <c r="E1156" s="87"/>
      <c r="F1156" s="81">
        <f t="shared" si="186"/>
        <v>0</v>
      </c>
      <c r="G1156" s="88"/>
    </row>
    <row r="1157" spans="1:7" ht="20.25" hidden="1" customHeight="1">
      <c r="A1157" s="19">
        <v>21907</v>
      </c>
      <c r="B1157" s="21" t="s">
        <v>957</v>
      </c>
      <c r="C1157" s="86"/>
      <c r="D1157" s="87"/>
      <c r="E1157" s="87"/>
      <c r="F1157" s="81">
        <f t="shared" si="186"/>
        <v>0</v>
      </c>
      <c r="G1157" s="88"/>
    </row>
    <row r="1158" spans="1:7" ht="20.25" hidden="1" customHeight="1">
      <c r="A1158" s="19">
        <v>21908</v>
      </c>
      <c r="B1158" s="21" t="s">
        <v>958</v>
      </c>
      <c r="C1158" s="86"/>
      <c r="D1158" s="87"/>
      <c r="E1158" s="87"/>
      <c r="F1158" s="81">
        <f t="shared" si="186"/>
        <v>0</v>
      </c>
      <c r="G1158" s="88"/>
    </row>
    <row r="1159" spans="1:7" ht="20.25" hidden="1" customHeight="1">
      <c r="A1159" s="19">
        <v>21999</v>
      </c>
      <c r="B1159" s="21" t="s">
        <v>959</v>
      </c>
      <c r="C1159" s="86"/>
      <c r="D1159" s="87"/>
      <c r="E1159" s="87"/>
      <c r="F1159" s="81">
        <f t="shared" si="186"/>
        <v>0</v>
      </c>
      <c r="G1159" s="88"/>
    </row>
    <row r="1160" spans="1:7" ht="20.25" hidden="1" customHeight="1">
      <c r="A1160" s="21">
        <v>220</v>
      </c>
      <c r="B1160" s="21" t="s">
        <v>960</v>
      </c>
      <c r="C1160" s="83">
        <f t="shared" ref="C1160:D1160" si="195">C1161+C1188+C1203</f>
        <v>0</v>
      </c>
      <c r="D1160" s="84">
        <f t="shared" si="195"/>
        <v>0</v>
      </c>
      <c r="E1160" s="84"/>
      <c r="F1160" s="81">
        <f t="shared" ref="F1160:F1223" si="196">SUM(D1160:E1160)</f>
        <v>0</v>
      </c>
      <c r="G1160" s="85">
        <f>G1161+G1188+G1203</f>
        <v>0</v>
      </c>
    </row>
    <row r="1161" spans="1:7" ht="20.25" hidden="1" customHeight="1">
      <c r="A1161" s="21">
        <v>22001</v>
      </c>
      <c r="B1161" s="21" t="s">
        <v>961</v>
      </c>
      <c r="C1161" s="83">
        <f t="shared" ref="C1161:D1161" si="197">SUM(C1162:C1187)</f>
        <v>0</v>
      </c>
      <c r="D1161" s="84">
        <f t="shared" si="197"/>
        <v>0</v>
      </c>
      <c r="E1161" s="84"/>
      <c r="F1161" s="81">
        <f t="shared" si="196"/>
        <v>0</v>
      </c>
      <c r="G1161" s="85">
        <f>SUM(G1162:G1187)</f>
        <v>0</v>
      </c>
    </row>
    <row r="1162" spans="1:7" ht="20.25" hidden="1" customHeight="1">
      <c r="A1162" s="19">
        <v>2200101</v>
      </c>
      <c r="B1162" s="20" t="s">
        <v>77</v>
      </c>
      <c r="C1162" s="86"/>
      <c r="D1162" s="87">
        <v>0</v>
      </c>
      <c r="E1162" s="87"/>
      <c r="F1162" s="81">
        <f t="shared" si="196"/>
        <v>0</v>
      </c>
      <c r="G1162" s="88">
        <v>0</v>
      </c>
    </row>
    <row r="1163" spans="1:7" ht="20.25" hidden="1" customHeight="1">
      <c r="A1163" s="19">
        <v>2200102</v>
      </c>
      <c r="B1163" s="20" t="s">
        <v>78</v>
      </c>
      <c r="C1163" s="86"/>
      <c r="D1163" s="87">
        <v>0</v>
      </c>
      <c r="E1163" s="87"/>
      <c r="F1163" s="81">
        <f t="shared" si="196"/>
        <v>0</v>
      </c>
      <c r="G1163" s="88">
        <v>0</v>
      </c>
    </row>
    <row r="1164" spans="1:7" ht="20.25" hidden="1" customHeight="1">
      <c r="A1164" s="19">
        <v>2200103</v>
      </c>
      <c r="B1164" s="20" t="s">
        <v>79</v>
      </c>
      <c r="C1164" s="86"/>
      <c r="D1164" s="87">
        <v>0</v>
      </c>
      <c r="E1164" s="87"/>
      <c r="F1164" s="81">
        <f t="shared" si="196"/>
        <v>0</v>
      </c>
      <c r="G1164" s="88">
        <v>0</v>
      </c>
    </row>
    <row r="1165" spans="1:7" ht="20.25" hidden="1" customHeight="1">
      <c r="A1165" s="19">
        <v>2200104</v>
      </c>
      <c r="B1165" s="20" t="s">
        <v>962</v>
      </c>
      <c r="C1165" s="86"/>
      <c r="D1165" s="87">
        <v>0</v>
      </c>
      <c r="E1165" s="87"/>
      <c r="F1165" s="81">
        <f t="shared" si="196"/>
        <v>0</v>
      </c>
      <c r="G1165" s="88">
        <v>0</v>
      </c>
    </row>
    <row r="1166" spans="1:7" ht="20.25" hidden="1" customHeight="1">
      <c r="A1166" s="19">
        <v>2200106</v>
      </c>
      <c r="B1166" s="20" t="s">
        <v>963</v>
      </c>
      <c r="C1166" s="86"/>
      <c r="D1166" s="87">
        <v>0</v>
      </c>
      <c r="E1166" s="87"/>
      <c r="F1166" s="81">
        <f t="shared" si="196"/>
        <v>0</v>
      </c>
      <c r="G1166" s="88">
        <v>0</v>
      </c>
    </row>
    <row r="1167" spans="1:7" ht="20.25" hidden="1" customHeight="1">
      <c r="A1167" s="19">
        <v>2200107</v>
      </c>
      <c r="B1167" s="20" t="s">
        <v>964</v>
      </c>
      <c r="C1167" s="86"/>
      <c r="D1167" s="87">
        <v>0</v>
      </c>
      <c r="E1167" s="87"/>
      <c r="F1167" s="81">
        <f t="shared" si="196"/>
        <v>0</v>
      </c>
      <c r="G1167" s="88">
        <v>0</v>
      </c>
    </row>
    <row r="1168" spans="1:7" ht="20.25" hidden="1" customHeight="1">
      <c r="A1168" s="19">
        <v>2200108</v>
      </c>
      <c r="B1168" s="20" t="s">
        <v>965</v>
      </c>
      <c r="C1168" s="86"/>
      <c r="D1168" s="87">
        <v>0</v>
      </c>
      <c r="E1168" s="87"/>
      <c r="F1168" s="81">
        <f t="shared" si="196"/>
        <v>0</v>
      </c>
      <c r="G1168" s="88">
        <v>0</v>
      </c>
    </row>
    <row r="1169" spans="1:7" ht="20.25" hidden="1" customHeight="1">
      <c r="A1169" s="19">
        <v>2200109</v>
      </c>
      <c r="B1169" s="20" t="s">
        <v>966</v>
      </c>
      <c r="C1169" s="86"/>
      <c r="D1169" s="87">
        <v>0</v>
      </c>
      <c r="E1169" s="87"/>
      <c r="F1169" s="81">
        <f t="shared" si="196"/>
        <v>0</v>
      </c>
      <c r="G1169" s="88">
        <v>0</v>
      </c>
    </row>
    <row r="1170" spans="1:7" ht="20.25" hidden="1" customHeight="1">
      <c r="A1170" s="19">
        <v>2200112</v>
      </c>
      <c r="B1170" s="20" t="s">
        <v>967</v>
      </c>
      <c r="C1170" s="86"/>
      <c r="D1170" s="87">
        <v>0</v>
      </c>
      <c r="E1170" s="87"/>
      <c r="F1170" s="81">
        <f t="shared" si="196"/>
        <v>0</v>
      </c>
      <c r="G1170" s="88">
        <v>0</v>
      </c>
    </row>
    <row r="1171" spans="1:7" ht="20.25" hidden="1" customHeight="1">
      <c r="A1171" s="19">
        <v>2200113</v>
      </c>
      <c r="B1171" s="20" t="s">
        <v>968</v>
      </c>
      <c r="C1171" s="86"/>
      <c r="D1171" s="87">
        <v>0</v>
      </c>
      <c r="E1171" s="87"/>
      <c r="F1171" s="81">
        <f t="shared" si="196"/>
        <v>0</v>
      </c>
      <c r="G1171" s="88">
        <v>0</v>
      </c>
    </row>
    <row r="1172" spans="1:7" ht="20.25" hidden="1" customHeight="1">
      <c r="A1172" s="19">
        <v>2200114</v>
      </c>
      <c r="B1172" s="20" t="s">
        <v>969</v>
      </c>
      <c r="C1172" s="86"/>
      <c r="D1172" s="87">
        <v>0</v>
      </c>
      <c r="E1172" s="87"/>
      <c r="F1172" s="81">
        <f t="shared" si="196"/>
        <v>0</v>
      </c>
      <c r="G1172" s="88">
        <v>0</v>
      </c>
    </row>
    <row r="1173" spans="1:7" ht="20.25" hidden="1" customHeight="1">
      <c r="A1173" s="19">
        <v>2200115</v>
      </c>
      <c r="B1173" s="20" t="s">
        <v>970</v>
      </c>
      <c r="C1173" s="86"/>
      <c r="D1173" s="87">
        <v>0</v>
      </c>
      <c r="E1173" s="87"/>
      <c r="F1173" s="81">
        <f t="shared" si="196"/>
        <v>0</v>
      </c>
      <c r="G1173" s="88">
        <v>0</v>
      </c>
    </row>
    <row r="1174" spans="1:7" ht="20.25" hidden="1" customHeight="1">
      <c r="A1174" s="19">
        <v>2200116</v>
      </c>
      <c r="B1174" s="20" t="s">
        <v>971</v>
      </c>
      <c r="C1174" s="86"/>
      <c r="D1174" s="87">
        <v>0</v>
      </c>
      <c r="E1174" s="87"/>
      <c r="F1174" s="81">
        <f t="shared" si="196"/>
        <v>0</v>
      </c>
      <c r="G1174" s="88">
        <v>0</v>
      </c>
    </row>
    <row r="1175" spans="1:7" ht="20.25" hidden="1" customHeight="1">
      <c r="A1175" s="19">
        <v>2200119</v>
      </c>
      <c r="B1175" s="20" t="s">
        <v>972</v>
      </c>
      <c r="C1175" s="86"/>
      <c r="D1175" s="87">
        <v>0</v>
      </c>
      <c r="E1175" s="87"/>
      <c r="F1175" s="81">
        <f t="shared" si="196"/>
        <v>0</v>
      </c>
      <c r="G1175" s="88">
        <v>0</v>
      </c>
    </row>
    <row r="1176" spans="1:7" ht="20.25" hidden="1" customHeight="1">
      <c r="A1176" s="19">
        <v>2200120</v>
      </c>
      <c r="B1176" s="20" t="s">
        <v>973</v>
      </c>
      <c r="C1176" s="86"/>
      <c r="D1176" s="87">
        <v>0</v>
      </c>
      <c r="E1176" s="87"/>
      <c r="F1176" s="81">
        <f t="shared" si="196"/>
        <v>0</v>
      </c>
      <c r="G1176" s="88">
        <v>0</v>
      </c>
    </row>
    <row r="1177" spans="1:7" ht="20.25" hidden="1" customHeight="1">
      <c r="A1177" s="19">
        <v>2200121</v>
      </c>
      <c r="B1177" s="20" t="s">
        <v>974</v>
      </c>
      <c r="C1177" s="86"/>
      <c r="D1177" s="87">
        <v>0</v>
      </c>
      <c r="E1177" s="87"/>
      <c r="F1177" s="81">
        <f t="shared" si="196"/>
        <v>0</v>
      </c>
      <c r="G1177" s="88">
        <v>0</v>
      </c>
    </row>
    <row r="1178" spans="1:7" ht="20.25" hidden="1" customHeight="1">
      <c r="A1178" s="19">
        <v>2200122</v>
      </c>
      <c r="B1178" s="20" t="s">
        <v>975</v>
      </c>
      <c r="C1178" s="86"/>
      <c r="D1178" s="87">
        <v>0</v>
      </c>
      <c r="E1178" s="87"/>
      <c r="F1178" s="81">
        <f t="shared" si="196"/>
        <v>0</v>
      </c>
      <c r="G1178" s="88">
        <v>0</v>
      </c>
    </row>
    <row r="1179" spans="1:7" ht="20.25" hidden="1" customHeight="1">
      <c r="A1179" s="19">
        <v>2200123</v>
      </c>
      <c r="B1179" s="20" t="s">
        <v>976</v>
      </c>
      <c r="C1179" s="86"/>
      <c r="D1179" s="87">
        <v>0</v>
      </c>
      <c r="E1179" s="87"/>
      <c r="F1179" s="81">
        <f t="shared" si="196"/>
        <v>0</v>
      </c>
      <c r="G1179" s="88">
        <v>0</v>
      </c>
    </row>
    <row r="1180" spans="1:7" ht="20.25" hidden="1" customHeight="1">
      <c r="A1180" s="19">
        <v>2200124</v>
      </c>
      <c r="B1180" s="20" t="s">
        <v>977</v>
      </c>
      <c r="C1180" s="86"/>
      <c r="D1180" s="87">
        <v>0</v>
      </c>
      <c r="E1180" s="87"/>
      <c r="F1180" s="81">
        <f t="shared" si="196"/>
        <v>0</v>
      </c>
      <c r="G1180" s="88">
        <v>0</v>
      </c>
    </row>
    <row r="1181" spans="1:7" ht="20.25" hidden="1" customHeight="1">
      <c r="A1181" s="19">
        <v>2200125</v>
      </c>
      <c r="B1181" s="20" t="s">
        <v>978</v>
      </c>
      <c r="C1181" s="86"/>
      <c r="D1181" s="87">
        <v>0</v>
      </c>
      <c r="E1181" s="87"/>
      <c r="F1181" s="81">
        <f t="shared" si="196"/>
        <v>0</v>
      </c>
      <c r="G1181" s="88">
        <v>0</v>
      </c>
    </row>
    <row r="1182" spans="1:7" ht="20.25" hidden="1" customHeight="1">
      <c r="A1182" s="19">
        <v>2200126</v>
      </c>
      <c r="B1182" s="20" t="s">
        <v>979</v>
      </c>
      <c r="C1182" s="86"/>
      <c r="D1182" s="87">
        <v>0</v>
      </c>
      <c r="E1182" s="87"/>
      <c r="F1182" s="81">
        <f t="shared" si="196"/>
        <v>0</v>
      </c>
      <c r="G1182" s="88">
        <v>0</v>
      </c>
    </row>
    <row r="1183" spans="1:7" ht="20.25" hidden="1" customHeight="1">
      <c r="A1183" s="19">
        <v>2200127</v>
      </c>
      <c r="B1183" s="20" t="s">
        <v>980</v>
      </c>
      <c r="C1183" s="86"/>
      <c r="D1183" s="87">
        <v>0</v>
      </c>
      <c r="E1183" s="87"/>
      <c r="F1183" s="81">
        <f t="shared" si="196"/>
        <v>0</v>
      </c>
      <c r="G1183" s="88">
        <v>0</v>
      </c>
    </row>
    <row r="1184" spans="1:7" ht="20.25" hidden="1" customHeight="1">
      <c r="A1184" s="19">
        <v>2200128</v>
      </c>
      <c r="B1184" s="20" t="s">
        <v>981</v>
      </c>
      <c r="C1184" s="86"/>
      <c r="D1184" s="87">
        <v>0</v>
      </c>
      <c r="E1184" s="87"/>
      <c r="F1184" s="81">
        <f t="shared" si="196"/>
        <v>0</v>
      </c>
      <c r="G1184" s="88">
        <v>0</v>
      </c>
    </row>
    <row r="1185" spans="1:7" ht="20.25" hidden="1" customHeight="1">
      <c r="A1185" s="19">
        <v>2200129</v>
      </c>
      <c r="B1185" s="20" t="s">
        <v>982</v>
      </c>
      <c r="C1185" s="86"/>
      <c r="D1185" s="87">
        <v>0</v>
      </c>
      <c r="E1185" s="87"/>
      <c r="F1185" s="81">
        <f t="shared" si="196"/>
        <v>0</v>
      </c>
      <c r="G1185" s="88">
        <v>0</v>
      </c>
    </row>
    <row r="1186" spans="1:7" ht="20.25" hidden="1" customHeight="1">
      <c r="A1186" s="19">
        <v>2200150</v>
      </c>
      <c r="B1186" s="20" t="s">
        <v>86</v>
      </c>
      <c r="C1186" s="86"/>
      <c r="D1186" s="87">
        <v>0</v>
      </c>
      <c r="E1186" s="87"/>
      <c r="F1186" s="81">
        <f t="shared" si="196"/>
        <v>0</v>
      </c>
      <c r="G1186" s="88">
        <v>0</v>
      </c>
    </row>
    <row r="1187" spans="1:7" ht="20.25" hidden="1" customHeight="1">
      <c r="A1187" s="19">
        <v>2200199</v>
      </c>
      <c r="B1187" s="20" t="s">
        <v>983</v>
      </c>
      <c r="C1187" s="86"/>
      <c r="D1187" s="87"/>
      <c r="E1187" s="87"/>
      <c r="F1187" s="81">
        <f t="shared" si="196"/>
        <v>0</v>
      </c>
      <c r="G1187" s="88"/>
    </row>
    <row r="1188" spans="1:7" ht="20.25" hidden="1" customHeight="1">
      <c r="A1188" s="21">
        <v>22005</v>
      </c>
      <c r="B1188" s="21" t="s">
        <v>984</v>
      </c>
      <c r="C1188" s="83">
        <f t="shared" ref="C1188:D1188" si="198">SUM(C1189:C1202)</f>
        <v>0</v>
      </c>
      <c r="D1188" s="84">
        <f t="shared" si="198"/>
        <v>0</v>
      </c>
      <c r="E1188" s="84"/>
      <c r="F1188" s="81">
        <f t="shared" si="196"/>
        <v>0</v>
      </c>
      <c r="G1188" s="85">
        <f>SUM(G1189:G1202)</f>
        <v>0</v>
      </c>
    </row>
    <row r="1189" spans="1:7" ht="20.25" hidden="1" customHeight="1">
      <c r="A1189" s="19">
        <v>2200501</v>
      </c>
      <c r="B1189" s="20" t="s">
        <v>77</v>
      </c>
      <c r="C1189" s="86"/>
      <c r="D1189" s="87"/>
      <c r="E1189" s="87"/>
      <c r="F1189" s="81">
        <f t="shared" si="196"/>
        <v>0</v>
      </c>
      <c r="G1189" s="88"/>
    </row>
    <row r="1190" spans="1:7" ht="20.25" hidden="1" customHeight="1">
      <c r="A1190" s="19">
        <v>2200502</v>
      </c>
      <c r="B1190" s="20" t="s">
        <v>78</v>
      </c>
      <c r="C1190" s="86"/>
      <c r="D1190" s="87"/>
      <c r="E1190" s="87"/>
      <c r="F1190" s="81">
        <f t="shared" si="196"/>
        <v>0</v>
      </c>
      <c r="G1190" s="88"/>
    </row>
    <row r="1191" spans="1:7" ht="20.25" hidden="1" customHeight="1">
      <c r="A1191" s="19">
        <v>2200503</v>
      </c>
      <c r="B1191" s="20" t="s">
        <v>79</v>
      </c>
      <c r="C1191" s="86"/>
      <c r="D1191" s="87"/>
      <c r="E1191" s="87"/>
      <c r="F1191" s="81">
        <f t="shared" si="196"/>
        <v>0</v>
      </c>
      <c r="G1191" s="88"/>
    </row>
    <row r="1192" spans="1:7" ht="20.25" hidden="1" customHeight="1">
      <c r="A1192" s="19">
        <v>2200504</v>
      </c>
      <c r="B1192" s="20" t="s">
        <v>985</v>
      </c>
      <c r="C1192" s="86"/>
      <c r="D1192" s="87">
        <v>0</v>
      </c>
      <c r="E1192" s="87"/>
      <c r="F1192" s="81">
        <f t="shared" si="196"/>
        <v>0</v>
      </c>
      <c r="G1192" s="88">
        <v>0</v>
      </c>
    </row>
    <row r="1193" spans="1:7" ht="20.25" hidden="1" customHeight="1">
      <c r="A1193" s="19">
        <v>2200506</v>
      </c>
      <c r="B1193" s="20" t="s">
        <v>986</v>
      </c>
      <c r="C1193" s="86"/>
      <c r="D1193" s="87">
        <v>0</v>
      </c>
      <c r="E1193" s="87"/>
      <c r="F1193" s="81">
        <f t="shared" si="196"/>
        <v>0</v>
      </c>
      <c r="G1193" s="88">
        <v>0</v>
      </c>
    </row>
    <row r="1194" spans="1:7" ht="20.25" hidden="1" customHeight="1">
      <c r="A1194" s="19">
        <v>2200507</v>
      </c>
      <c r="B1194" s="20" t="s">
        <v>987</v>
      </c>
      <c r="C1194" s="86"/>
      <c r="D1194" s="87">
        <v>0</v>
      </c>
      <c r="E1194" s="87"/>
      <c r="F1194" s="81">
        <f t="shared" si="196"/>
        <v>0</v>
      </c>
      <c r="G1194" s="88">
        <v>0</v>
      </c>
    </row>
    <row r="1195" spans="1:7" ht="20.25" hidden="1" customHeight="1">
      <c r="A1195" s="19">
        <v>2200508</v>
      </c>
      <c r="B1195" s="20" t="s">
        <v>988</v>
      </c>
      <c r="C1195" s="86"/>
      <c r="D1195" s="87">
        <v>0</v>
      </c>
      <c r="E1195" s="87"/>
      <c r="F1195" s="81">
        <f t="shared" si="196"/>
        <v>0</v>
      </c>
      <c r="G1195" s="88">
        <v>0</v>
      </c>
    </row>
    <row r="1196" spans="1:7" ht="20.25" hidden="1" customHeight="1">
      <c r="A1196" s="19">
        <v>2200509</v>
      </c>
      <c r="B1196" s="20" t="s">
        <v>989</v>
      </c>
      <c r="C1196" s="86"/>
      <c r="D1196" s="87">
        <v>0</v>
      </c>
      <c r="E1196" s="87"/>
      <c r="F1196" s="81">
        <f t="shared" si="196"/>
        <v>0</v>
      </c>
      <c r="G1196" s="88">
        <v>0</v>
      </c>
    </row>
    <row r="1197" spans="1:7" ht="20.25" hidden="1" customHeight="1">
      <c r="A1197" s="19">
        <v>2200510</v>
      </c>
      <c r="B1197" s="20" t="s">
        <v>990</v>
      </c>
      <c r="C1197" s="86"/>
      <c r="D1197" s="87">
        <v>0</v>
      </c>
      <c r="E1197" s="87"/>
      <c r="F1197" s="81">
        <f t="shared" si="196"/>
        <v>0</v>
      </c>
      <c r="G1197" s="88">
        <v>0</v>
      </c>
    </row>
    <row r="1198" spans="1:7" ht="20.25" hidden="1" customHeight="1">
      <c r="A1198" s="19">
        <v>2200511</v>
      </c>
      <c r="B1198" s="20" t="s">
        <v>991</v>
      </c>
      <c r="C1198" s="86"/>
      <c r="D1198" s="87">
        <v>0</v>
      </c>
      <c r="E1198" s="87"/>
      <c r="F1198" s="81">
        <f t="shared" si="196"/>
        <v>0</v>
      </c>
      <c r="G1198" s="88">
        <v>0</v>
      </c>
    </row>
    <row r="1199" spans="1:7" ht="20.25" hidden="1" customHeight="1">
      <c r="A1199" s="19">
        <v>2200512</v>
      </c>
      <c r="B1199" s="20" t="s">
        <v>992</v>
      </c>
      <c r="C1199" s="86"/>
      <c r="D1199" s="87"/>
      <c r="E1199" s="87"/>
      <c r="F1199" s="81">
        <f t="shared" si="196"/>
        <v>0</v>
      </c>
      <c r="G1199" s="88"/>
    </row>
    <row r="1200" spans="1:7" ht="20.25" hidden="1" customHeight="1">
      <c r="A1200" s="19">
        <v>2200513</v>
      </c>
      <c r="B1200" s="20" t="s">
        <v>993</v>
      </c>
      <c r="C1200" s="86"/>
      <c r="D1200" s="87"/>
      <c r="E1200" s="87"/>
      <c r="F1200" s="81">
        <f t="shared" si="196"/>
        <v>0</v>
      </c>
      <c r="G1200" s="88"/>
    </row>
    <row r="1201" spans="1:7" ht="20.25" hidden="1" customHeight="1">
      <c r="A1201" s="19">
        <v>2200514</v>
      </c>
      <c r="B1201" s="20" t="s">
        <v>994</v>
      </c>
      <c r="C1201" s="86"/>
      <c r="D1201" s="87"/>
      <c r="E1201" s="87"/>
      <c r="F1201" s="81">
        <f t="shared" si="196"/>
        <v>0</v>
      </c>
      <c r="G1201" s="88"/>
    </row>
    <row r="1202" spans="1:7" ht="20.25" hidden="1" customHeight="1">
      <c r="A1202" s="19">
        <v>2200599</v>
      </c>
      <c r="B1202" s="20" t="s">
        <v>995</v>
      </c>
      <c r="C1202" s="86"/>
      <c r="D1202" s="87"/>
      <c r="E1202" s="87"/>
      <c r="F1202" s="81">
        <f t="shared" si="196"/>
        <v>0</v>
      </c>
      <c r="G1202" s="88"/>
    </row>
    <row r="1203" spans="1:7" ht="20.25" hidden="1" customHeight="1">
      <c r="A1203" s="21">
        <v>22099</v>
      </c>
      <c r="B1203" s="21" t="s">
        <v>996</v>
      </c>
      <c r="C1203" s="83">
        <f>C1204</f>
        <v>0</v>
      </c>
      <c r="D1203" s="84">
        <f>D1204</f>
        <v>0</v>
      </c>
      <c r="E1203" s="84"/>
      <c r="F1203" s="81">
        <f t="shared" si="196"/>
        <v>0</v>
      </c>
      <c r="G1203" s="85">
        <f>G1204</f>
        <v>0</v>
      </c>
    </row>
    <row r="1204" spans="1:7" s="26" customFormat="1" ht="20.25" hidden="1" customHeight="1">
      <c r="A1204" s="37">
        <v>2209999</v>
      </c>
      <c r="B1204" s="38" t="s">
        <v>997</v>
      </c>
      <c r="C1204" s="86"/>
      <c r="D1204" s="87">
        <v>0</v>
      </c>
      <c r="E1204" s="87"/>
      <c r="F1204" s="81">
        <f t="shared" si="196"/>
        <v>0</v>
      </c>
      <c r="G1204" s="88">
        <v>0</v>
      </c>
    </row>
    <row r="1205" spans="1:7" s="25" customFormat="1" ht="20.25" customHeight="1">
      <c r="A1205" s="21">
        <v>221</v>
      </c>
      <c r="B1205" s="21" t="s">
        <v>998</v>
      </c>
      <c r="C1205" s="83">
        <f t="shared" ref="C1205:E1205" si="199">C1206+C1217+C1223</f>
        <v>154</v>
      </c>
      <c r="D1205" s="84">
        <f t="shared" si="199"/>
        <v>0</v>
      </c>
      <c r="E1205" s="83">
        <f t="shared" si="199"/>
        <v>30</v>
      </c>
      <c r="F1205" s="81">
        <f t="shared" si="196"/>
        <v>30</v>
      </c>
      <c r="G1205" s="85">
        <f>G1206+G1217+G1223</f>
        <v>184</v>
      </c>
    </row>
    <row r="1206" spans="1:7" ht="20.25" hidden="1" customHeight="1">
      <c r="A1206" s="21">
        <v>22101</v>
      </c>
      <c r="B1206" s="21" t="s">
        <v>999</v>
      </c>
      <c r="C1206" s="83">
        <f t="shared" ref="C1206:D1206" si="200">SUM(C1207:C1216)</f>
        <v>0</v>
      </c>
      <c r="D1206" s="84">
        <f t="shared" si="200"/>
        <v>0</v>
      </c>
      <c r="E1206" s="84"/>
      <c r="F1206" s="81">
        <f t="shared" si="196"/>
        <v>0</v>
      </c>
      <c r="G1206" s="85">
        <f>SUM(G1207:G1216)</f>
        <v>0</v>
      </c>
    </row>
    <row r="1207" spans="1:7" ht="20.25" hidden="1" customHeight="1">
      <c r="A1207" s="19">
        <v>2210101</v>
      </c>
      <c r="B1207" s="20" t="s">
        <v>1000</v>
      </c>
      <c r="C1207" s="86">
        <v>0</v>
      </c>
      <c r="D1207" s="87">
        <v>0</v>
      </c>
      <c r="E1207" s="87"/>
      <c r="F1207" s="81">
        <f t="shared" si="196"/>
        <v>0</v>
      </c>
      <c r="G1207" s="88">
        <v>0</v>
      </c>
    </row>
    <row r="1208" spans="1:7" ht="20.25" hidden="1" customHeight="1">
      <c r="A1208" s="19">
        <v>2210102</v>
      </c>
      <c r="B1208" s="20" t="s">
        <v>1001</v>
      </c>
      <c r="C1208" s="86">
        <v>0</v>
      </c>
      <c r="D1208" s="87">
        <v>0</v>
      </c>
      <c r="E1208" s="87"/>
      <c r="F1208" s="81">
        <f t="shared" si="196"/>
        <v>0</v>
      </c>
      <c r="G1208" s="88">
        <v>0</v>
      </c>
    </row>
    <row r="1209" spans="1:7" ht="20.25" hidden="1" customHeight="1">
      <c r="A1209" s="19">
        <v>2210103</v>
      </c>
      <c r="B1209" s="20" t="s">
        <v>1002</v>
      </c>
      <c r="C1209" s="86"/>
      <c r="D1209" s="87">
        <v>0</v>
      </c>
      <c r="E1209" s="87"/>
      <c r="F1209" s="81">
        <f t="shared" si="196"/>
        <v>0</v>
      </c>
      <c r="G1209" s="88">
        <v>0</v>
      </c>
    </row>
    <row r="1210" spans="1:7" ht="20.25" hidden="1" customHeight="1">
      <c r="A1210" s="19">
        <v>2210104</v>
      </c>
      <c r="B1210" s="20" t="s">
        <v>1003</v>
      </c>
      <c r="C1210" s="86"/>
      <c r="D1210" s="87"/>
      <c r="E1210" s="87"/>
      <c r="F1210" s="81">
        <f t="shared" si="196"/>
        <v>0</v>
      </c>
      <c r="G1210" s="88"/>
    </row>
    <row r="1211" spans="1:7" ht="20.25" hidden="1" customHeight="1">
      <c r="A1211" s="19">
        <v>2210105</v>
      </c>
      <c r="B1211" s="20" t="s">
        <v>1004</v>
      </c>
      <c r="C1211" s="86"/>
      <c r="D1211" s="87"/>
      <c r="E1211" s="87"/>
      <c r="F1211" s="81">
        <f t="shared" si="196"/>
        <v>0</v>
      </c>
      <c r="G1211" s="88"/>
    </row>
    <row r="1212" spans="1:7" ht="20.25" hidden="1" customHeight="1">
      <c r="A1212" s="19">
        <v>2210106</v>
      </c>
      <c r="B1212" s="20" t="s">
        <v>1005</v>
      </c>
      <c r="C1212" s="86"/>
      <c r="D1212" s="87">
        <v>0</v>
      </c>
      <c r="E1212" s="87"/>
      <c r="F1212" s="81">
        <f t="shared" si="196"/>
        <v>0</v>
      </c>
      <c r="G1212" s="88">
        <v>0</v>
      </c>
    </row>
    <row r="1213" spans="1:7" ht="20.25" hidden="1" customHeight="1">
      <c r="A1213" s="19">
        <v>2210107</v>
      </c>
      <c r="B1213" s="20" t="s">
        <v>1006</v>
      </c>
      <c r="C1213" s="86"/>
      <c r="D1213" s="87"/>
      <c r="E1213" s="87"/>
      <c r="F1213" s="81">
        <f t="shared" si="196"/>
        <v>0</v>
      </c>
      <c r="G1213" s="88"/>
    </row>
    <row r="1214" spans="1:7" ht="20.25" hidden="1" customHeight="1">
      <c r="A1214" s="19">
        <v>2210108</v>
      </c>
      <c r="B1214" s="20" t="s">
        <v>1007</v>
      </c>
      <c r="C1214" s="86"/>
      <c r="D1214" s="87"/>
      <c r="E1214" s="87"/>
      <c r="F1214" s="81">
        <f t="shared" si="196"/>
        <v>0</v>
      </c>
      <c r="G1214" s="88"/>
    </row>
    <row r="1215" spans="1:7" ht="20.25" hidden="1" customHeight="1">
      <c r="A1215" s="19">
        <v>2210109</v>
      </c>
      <c r="B1215" s="20" t="s">
        <v>1008</v>
      </c>
      <c r="C1215" s="86"/>
      <c r="D1215" s="87"/>
      <c r="E1215" s="87"/>
      <c r="F1215" s="81">
        <f t="shared" si="196"/>
        <v>0</v>
      </c>
      <c r="G1215" s="88"/>
    </row>
    <row r="1216" spans="1:7" ht="20.25" hidden="1" customHeight="1">
      <c r="A1216" s="19">
        <v>2210199</v>
      </c>
      <c r="B1216" s="20" t="s">
        <v>1009</v>
      </c>
      <c r="C1216" s="86"/>
      <c r="D1216" s="87"/>
      <c r="E1216" s="87"/>
      <c r="F1216" s="81">
        <f t="shared" si="196"/>
        <v>0</v>
      </c>
      <c r="G1216" s="88"/>
    </row>
    <row r="1217" spans="1:7" ht="20.25" customHeight="1">
      <c r="A1217" s="21">
        <v>22102</v>
      </c>
      <c r="B1217" s="21" t="s">
        <v>1010</v>
      </c>
      <c r="C1217" s="83">
        <f t="shared" ref="C1217:E1217" si="201">C1218+C1221+C1222</f>
        <v>154</v>
      </c>
      <c r="D1217" s="84">
        <f t="shared" si="201"/>
        <v>0</v>
      </c>
      <c r="E1217" s="83">
        <f t="shared" si="201"/>
        <v>30</v>
      </c>
      <c r="F1217" s="81">
        <f t="shared" si="196"/>
        <v>30</v>
      </c>
      <c r="G1217" s="85">
        <f>G1218+G1221+G1222</f>
        <v>184</v>
      </c>
    </row>
    <row r="1218" spans="1:7" ht="20.25" customHeight="1">
      <c r="A1218" s="19">
        <v>2210201</v>
      </c>
      <c r="B1218" s="20" t="s">
        <v>1011</v>
      </c>
      <c r="C1218" s="86">
        <v>154</v>
      </c>
      <c r="D1218" s="87">
        <v>0</v>
      </c>
      <c r="E1218" s="87">
        <v>30</v>
      </c>
      <c r="F1218" s="81">
        <f t="shared" si="196"/>
        <v>30</v>
      </c>
      <c r="G1218" s="88">
        <f t="shared" ref="G1218" si="202">C1218+F1218</f>
        <v>184</v>
      </c>
    </row>
    <row r="1219" spans="1:7" ht="20.25" hidden="1" customHeight="1">
      <c r="A1219" s="19">
        <v>221020101</v>
      </c>
      <c r="B1219" s="20" t="s">
        <v>1012</v>
      </c>
      <c r="C1219" s="86"/>
      <c r="D1219" s="87"/>
      <c r="E1219" s="87"/>
      <c r="F1219" s="81">
        <f t="shared" si="196"/>
        <v>0</v>
      </c>
      <c r="G1219" s="88"/>
    </row>
    <row r="1220" spans="1:7" ht="20.25" hidden="1" customHeight="1">
      <c r="A1220" s="19">
        <v>221020102</v>
      </c>
      <c r="B1220" s="20" t="s">
        <v>1013</v>
      </c>
      <c r="C1220" s="86"/>
      <c r="D1220" s="87"/>
      <c r="E1220" s="87"/>
      <c r="F1220" s="81">
        <f t="shared" si="196"/>
        <v>0</v>
      </c>
      <c r="G1220" s="88"/>
    </row>
    <row r="1221" spans="1:7" ht="20.25" hidden="1" customHeight="1">
      <c r="A1221" s="19">
        <v>2210202</v>
      </c>
      <c r="B1221" s="20" t="s">
        <v>1014</v>
      </c>
      <c r="C1221" s="86"/>
      <c r="D1221" s="87"/>
      <c r="E1221" s="87"/>
      <c r="F1221" s="81">
        <f t="shared" si="196"/>
        <v>0</v>
      </c>
      <c r="G1221" s="88"/>
    </row>
    <row r="1222" spans="1:7" ht="20.25" hidden="1" customHeight="1">
      <c r="A1222" s="19">
        <v>2210203</v>
      </c>
      <c r="B1222" s="20" t="s">
        <v>1015</v>
      </c>
      <c r="C1222" s="86"/>
      <c r="D1222" s="87"/>
      <c r="E1222" s="87"/>
      <c r="F1222" s="81">
        <f t="shared" si="196"/>
        <v>0</v>
      </c>
      <c r="G1222" s="88"/>
    </row>
    <row r="1223" spans="1:7" ht="20.25" hidden="1" customHeight="1">
      <c r="A1223" s="21">
        <v>22103</v>
      </c>
      <c r="B1223" s="21" t="s">
        <v>1016</v>
      </c>
      <c r="C1223" s="83">
        <f>SUM(C1224:C1226)</f>
        <v>0</v>
      </c>
      <c r="D1223" s="84">
        <f>SUM(D1224:D1226)</f>
        <v>0</v>
      </c>
      <c r="E1223" s="84"/>
      <c r="F1223" s="81">
        <f t="shared" si="196"/>
        <v>0</v>
      </c>
      <c r="G1223" s="85">
        <f>SUM(G1224:G1226)</f>
        <v>0</v>
      </c>
    </row>
    <row r="1224" spans="1:7" ht="20.25" hidden="1" customHeight="1">
      <c r="A1224" s="19">
        <v>2210301</v>
      </c>
      <c r="B1224" s="20" t="s">
        <v>1017</v>
      </c>
      <c r="C1224" s="86"/>
      <c r="D1224" s="87"/>
      <c r="E1224" s="87"/>
      <c r="F1224" s="81">
        <f t="shared" ref="F1224:F1287" si="203">SUM(D1224:E1224)</f>
        <v>0</v>
      </c>
      <c r="G1224" s="88"/>
    </row>
    <row r="1225" spans="1:7" ht="20.25" hidden="1" customHeight="1">
      <c r="A1225" s="19">
        <v>2210302</v>
      </c>
      <c r="B1225" s="20" t="s">
        <v>1018</v>
      </c>
      <c r="C1225" s="86"/>
      <c r="D1225" s="87">
        <v>0</v>
      </c>
      <c r="E1225" s="87"/>
      <c r="F1225" s="81">
        <f t="shared" si="203"/>
        <v>0</v>
      </c>
      <c r="G1225" s="88">
        <v>0</v>
      </c>
    </row>
    <row r="1226" spans="1:7" ht="20.25" hidden="1" customHeight="1">
      <c r="A1226" s="19">
        <v>2210399</v>
      </c>
      <c r="B1226" s="20" t="s">
        <v>1019</v>
      </c>
      <c r="C1226" s="86"/>
      <c r="D1226" s="87">
        <v>0</v>
      </c>
      <c r="E1226" s="87"/>
      <c r="F1226" s="81">
        <f t="shared" si="203"/>
        <v>0</v>
      </c>
      <c r="G1226" s="88">
        <v>0</v>
      </c>
    </row>
    <row r="1227" spans="1:7" ht="20.25" hidden="1" customHeight="1">
      <c r="A1227" s="21">
        <v>222</v>
      </c>
      <c r="B1227" s="21" t="s">
        <v>1020</v>
      </c>
      <c r="C1227" s="83">
        <f t="shared" ref="C1227:D1227" si="204">C1228+C1246+C1252+C1258</f>
        <v>0</v>
      </c>
      <c r="D1227" s="84">
        <f t="shared" si="204"/>
        <v>0</v>
      </c>
      <c r="E1227" s="84"/>
      <c r="F1227" s="81">
        <f t="shared" si="203"/>
        <v>0</v>
      </c>
      <c r="G1227" s="85">
        <f>G1228+G1246+G1252+G1258</f>
        <v>0</v>
      </c>
    </row>
    <row r="1228" spans="1:7" ht="20.25" hidden="1" customHeight="1">
      <c r="A1228" s="21">
        <v>22201</v>
      </c>
      <c r="B1228" s="21" t="s">
        <v>1021</v>
      </c>
      <c r="C1228" s="83">
        <f t="shared" ref="C1228:D1228" si="205">SUM(C1229:C1245)</f>
        <v>0</v>
      </c>
      <c r="D1228" s="84">
        <f t="shared" si="205"/>
        <v>0</v>
      </c>
      <c r="E1228" s="84"/>
      <c r="F1228" s="81">
        <f t="shared" si="203"/>
        <v>0</v>
      </c>
      <c r="G1228" s="85">
        <f>SUM(G1229:G1245)</f>
        <v>0</v>
      </c>
    </row>
    <row r="1229" spans="1:7" ht="20.25" hidden="1" customHeight="1">
      <c r="A1229" s="19">
        <v>2220101</v>
      </c>
      <c r="B1229" s="20" t="s">
        <v>77</v>
      </c>
      <c r="C1229" s="86"/>
      <c r="D1229" s="87"/>
      <c r="E1229" s="87"/>
      <c r="F1229" s="81">
        <f t="shared" si="203"/>
        <v>0</v>
      </c>
      <c r="G1229" s="88"/>
    </row>
    <row r="1230" spans="1:7" ht="20.25" hidden="1" customHeight="1">
      <c r="A1230" s="19">
        <v>2220102</v>
      </c>
      <c r="B1230" s="20" t="s">
        <v>78</v>
      </c>
      <c r="C1230" s="86"/>
      <c r="D1230" s="87"/>
      <c r="E1230" s="87"/>
      <c r="F1230" s="81">
        <f t="shared" si="203"/>
        <v>0</v>
      </c>
      <c r="G1230" s="88"/>
    </row>
    <row r="1231" spans="1:7" ht="20.25" hidden="1" customHeight="1">
      <c r="A1231" s="19">
        <v>2220103</v>
      </c>
      <c r="B1231" s="20" t="s">
        <v>79</v>
      </c>
      <c r="C1231" s="86"/>
      <c r="D1231" s="87"/>
      <c r="E1231" s="87"/>
      <c r="F1231" s="81">
        <f t="shared" si="203"/>
        <v>0</v>
      </c>
      <c r="G1231" s="88"/>
    </row>
    <row r="1232" spans="1:7" ht="20.25" hidden="1" customHeight="1">
      <c r="A1232" s="19">
        <v>2220104</v>
      </c>
      <c r="B1232" s="20" t="s">
        <v>1022</v>
      </c>
      <c r="C1232" s="86"/>
      <c r="D1232" s="87"/>
      <c r="E1232" s="87"/>
      <c r="F1232" s="81">
        <f t="shared" si="203"/>
        <v>0</v>
      </c>
      <c r="G1232" s="88"/>
    </row>
    <row r="1233" spans="1:7" ht="20.25" hidden="1" customHeight="1">
      <c r="A1233" s="19">
        <v>2220105</v>
      </c>
      <c r="B1233" s="20" t="s">
        <v>1023</v>
      </c>
      <c r="C1233" s="86"/>
      <c r="D1233" s="87"/>
      <c r="E1233" s="87"/>
      <c r="F1233" s="81">
        <f t="shared" si="203"/>
        <v>0</v>
      </c>
      <c r="G1233" s="88"/>
    </row>
    <row r="1234" spans="1:7" ht="20.25" hidden="1" customHeight="1">
      <c r="A1234" s="19">
        <v>2220106</v>
      </c>
      <c r="B1234" s="20" t="s">
        <v>1024</v>
      </c>
      <c r="C1234" s="86"/>
      <c r="D1234" s="87"/>
      <c r="E1234" s="87"/>
      <c r="F1234" s="81">
        <f t="shared" si="203"/>
        <v>0</v>
      </c>
      <c r="G1234" s="88"/>
    </row>
    <row r="1235" spans="1:7" ht="20.25" hidden="1" customHeight="1">
      <c r="A1235" s="19">
        <v>2220107</v>
      </c>
      <c r="B1235" s="20" t="s">
        <v>1025</v>
      </c>
      <c r="C1235" s="86"/>
      <c r="D1235" s="87"/>
      <c r="E1235" s="87"/>
      <c r="F1235" s="81">
        <f t="shared" si="203"/>
        <v>0</v>
      </c>
      <c r="G1235" s="88"/>
    </row>
    <row r="1236" spans="1:7" ht="20.25" hidden="1" customHeight="1">
      <c r="A1236" s="19">
        <v>2220112</v>
      </c>
      <c r="B1236" s="20" t="s">
        <v>1026</v>
      </c>
      <c r="C1236" s="86"/>
      <c r="D1236" s="87"/>
      <c r="E1236" s="87"/>
      <c r="F1236" s="81">
        <f t="shared" si="203"/>
        <v>0</v>
      </c>
      <c r="G1236" s="88"/>
    </row>
    <row r="1237" spans="1:7" ht="20.25" hidden="1" customHeight="1">
      <c r="A1237" s="19">
        <v>2220113</v>
      </c>
      <c r="B1237" s="20" t="s">
        <v>1027</v>
      </c>
      <c r="C1237" s="86"/>
      <c r="D1237" s="87"/>
      <c r="E1237" s="87"/>
      <c r="F1237" s="81">
        <f t="shared" si="203"/>
        <v>0</v>
      </c>
      <c r="G1237" s="88"/>
    </row>
    <row r="1238" spans="1:7" ht="20.25" hidden="1" customHeight="1">
      <c r="A1238" s="19">
        <v>2220114</v>
      </c>
      <c r="B1238" s="20" t="s">
        <v>1028</v>
      </c>
      <c r="C1238" s="86"/>
      <c r="D1238" s="87"/>
      <c r="E1238" s="87"/>
      <c r="F1238" s="81">
        <f t="shared" si="203"/>
        <v>0</v>
      </c>
      <c r="G1238" s="88"/>
    </row>
    <row r="1239" spans="1:7" ht="20.25" hidden="1" customHeight="1">
      <c r="A1239" s="19">
        <v>2220115</v>
      </c>
      <c r="B1239" s="20" t="s">
        <v>1029</v>
      </c>
      <c r="C1239" s="86"/>
      <c r="D1239" s="87"/>
      <c r="E1239" s="87"/>
      <c r="F1239" s="81">
        <f t="shared" si="203"/>
        <v>0</v>
      </c>
      <c r="G1239" s="88"/>
    </row>
    <row r="1240" spans="1:7" ht="20.25" hidden="1" customHeight="1">
      <c r="A1240" s="19">
        <v>2220118</v>
      </c>
      <c r="B1240" s="20" t="s">
        <v>1030</v>
      </c>
      <c r="C1240" s="86"/>
      <c r="D1240" s="87"/>
      <c r="E1240" s="87"/>
      <c r="F1240" s="81">
        <f t="shared" si="203"/>
        <v>0</v>
      </c>
      <c r="G1240" s="88"/>
    </row>
    <row r="1241" spans="1:7" ht="20.25" hidden="1" customHeight="1">
      <c r="A1241" s="19">
        <v>2220119</v>
      </c>
      <c r="B1241" s="20" t="s">
        <v>1031</v>
      </c>
      <c r="C1241" s="86"/>
      <c r="D1241" s="87"/>
      <c r="E1241" s="87"/>
      <c r="F1241" s="81">
        <f t="shared" si="203"/>
        <v>0</v>
      </c>
      <c r="G1241" s="88"/>
    </row>
    <row r="1242" spans="1:7" ht="20.25" hidden="1" customHeight="1">
      <c r="A1242" s="19">
        <v>2220120</v>
      </c>
      <c r="B1242" s="20" t="s">
        <v>1032</v>
      </c>
      <c r="C1242" s="86"/>
      <c r="D1242" s="87"/>
      <c r="E1242" s="87"/>
      <c r="F1242" s="81">
        <f t="shared" si="203"/>
        <v>0</v>
      </c>
      <c r="G1242" s="88"/>
    </row>
    <row r="1243" spans="1:7" ht="20.25" hidden="1" customHeight="1">
      <c r="A1243" s="19">
        <v>2220121</v>
      </c>
      <c r="B1243" s="20" t="s">
        <v>1033</v>
      </c>
      <c r="C1243" s="86"/>
      <c r="D1243" s="87"/>
      <c r="E1243" s="87"/>
      <c r="F1243" s="81">
        <f t="shared" si="203"/>
        <v>0</v>
      </c>
      <c r="G1243" s="88"/>
    </row>
    <row r="1244" spans="1:7" ht="20.25" hidden="1" customHeight="1">
      <c r="A1244" s="19">
        <v>2220150</v>
      </c>
      <c r="B1244" s="20" t="s">
        <v>86</v>
      </c>
      <c r="C1244" s="86"/>
      <c r="D1244" s="87">
        <v>0</v>
      </c>
      <c r="E1244" s="87"/>
      <c r="F1244" s="81">
        <f t="shared" si="203"/>
        <v>0</v>
      </c>
      <c r="G1244" s="88">
        <v>0</v>
      </c>
    </row>
    <row r="1245" spans="1:7" ht="20.25" hidden="1" customHeight="1">
      <c r="A1245" s="19">
        <v>2220199</v>
      </c>
      <c r="B1245" s="20" t="s">
        <v>1034</v>
      </c>
      <c r="C1245" s="86"/>
      <c r="D1245" s="87"/>
      <c r="E1245" s="87"/>
      <c r="F1245" s="81">
        <f t="shared" si="203"/>
        <v>0</v>
      </c>
      <c r="G1245" s="88"/>
    </row>
    <row r="1246" spans="1:7" s="26" customFormat="1" ht="20.25" hidden="1" customHeight="1">
      <c r="A1246" s="37">
        <v>22203</v>
      </c>
      <c r="B1246" s="39" t="s">
        <v>1035</v>
      </c>
      <c r="C1246" s="83">
        <f>SUM(C1247:C1251)</f>
        <v>0</v>
      </c>
      <c r="D1246" s="84">
        <f>SUM(D1247:D1251)</f>
        <v>0</v>
      </c>
      <c r="E1246" s="84"/>
      <c r="F1246" s="81">
        <f t="shared" si="203"/>
        <v>0</v>
      </c>
      <c r="G1246" s="85">
        <f>SUM(G1247:G1251)</f>
        <v>0</v>
      </c>
    </row>
    <row r="1247" spans="1:7" ht="20.25" hidden="1" customHeight="1">
      <c r="A1247" s="19">
        <v>2220301</v>
      </c>
      <c r="B1247" s="20" t="s">
        <v>1036</v>
      </c>
      <c r="C1247" s="86"/>
      <c r="D1247" s="87"/>
      <c r="E1247" s="87"/>
      <c r="F1247" s="81">
        <f t="shared" si="203"/>
        <v>0</v>
      </c>
      <c r="G1247" s="88"/>
    </row>
    <row r="1248" spans="1:7" ht="20.25" hidden="1" customHeight="1">
      <c r="A1248" s="19">
        <v>2220303</v>
      </c>
      <c r="B1248" s="20" t="s">
        <v>1037</v>
      </c>
      <c r="C1248" s="86"/>
      <c r="D1248" s="87"/>
      <c r="E1248" s="87"/>
      <c r="F1248" s="81">
        <f t="shared" si="203"/>
        <v>0</v>
      </c>
      <c r="G1248" s="88"/>
    </row>
    <row r="1249" spans="1:7" ht="20.25" hidden="1" customHeight="1">
      <c r="A1249" s="19">
        <v>2220304</v>
      </c>
      <c r="B1249" s="20" t="s">
        <v>1038</v>
      </c>
      <c r="C1249" s="86"/>
      <c r="D1249" s="87"/>
      <c r="E1249" s="87"/>
      <c r="F1249" s="81">
        <f t="shared" si="203"/>
        <v>0</v>
      </c>
      <c r="G1249" s="88"/>
    </row>
    <row r="1250" spans="1:7" ht="20.25" hidden="1" customHeight="1">
      <c r="A1250" s="19">
        <v>2220305</v>
      </c>
      <c r="B1250" s="20" t="s">
        <v>1039</v>
      </c>
      <c r="C1250" s="86"/>
      <c r="D1250" s="87"/>
      <c r="E1250" s="87"/>
      <c r="F1250" s="81">
        <f t="shared" si="203"/>
        <v>0</v>
      </c>
      <c r="G1250" s="88"/>
    </row>
    <row r="1251" spans="1:7" ht="20.25" hidden="1" customHeight="1">
      <c r="A1251" s="19">
        <v>2220399</v>
      </c>
      <c r="B1251" s="20" t="s">
        <v>1040</v>
      </c>
      <c r="C1251" s="86"/>
      <c r="D1251" s="87"/>
      <c r="E1251" s="87"/>
      <c r="F1251" s="81">
        <f t="shared" si="203"/>
        <v>0</v>
      </c>
      <c r="G1251" s="88"/>
    </row>
    <row r="1252" spans="1:7" ht="20.25" hidden="1" customHeight="1">
      <c r="A1252" s="21">
        <v>22204</v>
      </c>
      <c r="B1252" s="21" t="s">
        <v>1041</v>
      </c>
      <c r="C1252" s="83">
        <f t="shared" ref="C1252:D1252" si="206">SUM(C1253:C1257)</f>
        <v>0</v>
      </c>
      <c r="D1252" s="84">
        <f t="shared" si="206"/>
        <v>0</v>
      </c>
      <c r="E1252" s="84"/>
      <c r="F1252" s="81">
        <f t="shared" si="203"/>
        <v>0</v>
      </c>
      <c r="G1252" s="85">
        <f>SUM(G1253:G1257)</f>
        <v>0</v>
      </c>
    </row>
    <row r="1253" spans="1:7" ht="20.25" hidden="1" customHeight="1">
      <c r="A1253" s="19">
        <v>2220401</v>
      </c>
      <c r="B1253" s="20" t="s">
        <v>1042</v>
      </c>
      <c r="C1253" s="86"/>
      <c r="D1253" s="87">
        <v>0</v>
      </c>
      <c r="E1253" s="87"/>
      <c r="F1253" s="81">
        <f t="shared" si="203"/>
        <v>0</v>
      </c>
      <c r="G1253" s="88">
        <v>0</v>
      </c>
    </row>
    <row r="1254" spans="1:7" ht="20.25" hidden="1" customHeight="1">
      <c r="A1254" s="19">
        <v>2220402</v>
      </c>
      <c r="B1254" s="20" t="s">
        <v>1043</v>
      </c>
      <c r="C1254" s="86"/>
      <c r="D1254" s="87">
        <v>0</v>
      </c>
      <c r="E1254" s="87"/>
      <c r="F1254" s="81">
        <f t="shared" si="203"/>
        <v>0</v>
      </c>
      <c r="G1254" s="88">
        <v>0</v>
      </c>
    </row>
    <row r="1255" spans="1:7" ht="20.25" hidden="1" customHeight="1">
      <c r="A1255" s="19">
        <v>2220403</v>
      </c>
      <c r="B1255" s="20" t="s">
        <v>1044</v>
      </c>
      <c r="C1255" s="86"/>
      <c r="D1255" s="87">
        <v>0</v>
      </c>
      <c r="E1255" s="87"/>
      <c r="F1255" s="81">
        <f t="shared" si="203"/>
        <v>0</v>
      </c>
      <c r="G1255" s="88">
        <v>0</v>
      </c>
    </row>
    <row r="1256" spans="1:7" ht="20.25" hidden="1" customHeight="1">
      <c r="A1256" s="19">
        <v>2220404</v>
      </c>
      <c r="B1256" s="20" t="s">
        <v>1045</v>
      </c>
      <c r="C1256" s="86"/>
      <c r="D1256" s="87">
        <v>0</v>
      </c>
      <c r="E1256" s="87"/>
      <c r="F1256" s="81">
        <f t="shared" si="203"/>
        <v>0</v>
      </c>
      <c r="G1256" s="88">
        <v>0</v>
      </c>
    </row>
    <row r="1257" spans="1:7" ht="20.25" hidden="1" customHeight="1">
      <c r="A1257" s="19">
        <v>2220499</v>
      </c>
      <c r="B1257" s="20" t="s">
        <v>1046</v>
      </c>
      <c r="C1257" s="86"/>
      <c r="D1257" s="87">
        <v>0</v>
      </c>
      <c r="E1257" s="87"/>
      <c r="F1257" s="81">
        <f t="shared" si="203"/>
        <v>0</v>
      </c>
      <c r="G1257" s="88">
        <v>0</v>
      </c>
    </row>
    <row r="1258" spans="1:7" ht="20.25" hidden="1" customHeight="1">
      <c r="A1258" s="21">
        <v>22205</v>
      </c>
      <c r="B1258" s="21" t="s">
        <v>1047</v>
      </c>
      <c r="C1258" s="83">
        <f>SUM(C1259:C1269)</f>
        <v>0</v>
      </c>
      <c r="D1258" s="84">
        <v>0</v>
      </c>
      <c r="E1258" s="84"/>
      <c r="F1258" s="81">
        <f t="shared" si="203"/>
        <v>0</v>
      </c>
      <c r="G1258" s="85">
        <v>0</v>
      </c>
    </row>
    <row r="1259" spans="1:7" ht="20.25" hidden="1" customHeight="1">
      <c r="A1259" s="19">
        <v>2220501</v>
      </c>
      <c r="B1259" s="20" t="s">
        <v>1048</v>
      </c>
      <c r="C1259" s="86"/>
      <c r="D1259" s="87">
        <v>0</v>
      </c>
      <c r="E1259" s="87"/>
      <c r="F1259" s="81">
        <f t="shared" si="203"/>
        <v>0</v>
      </c>
      <c r="G1259" s="88">
        <v>0</v>
      </c>
    </row>
    <row r="1260" spans="1:7" ht="20.25" hidden="1" customHeight="1">
      <c r="A1260" s="19">
        <v>2220502</v>
      </c>
      <c r="B1260" s="20" t="s">
        <v>1049</v>
      </c>
      <c r="C1260" s="86"/>
      <c r="D1260" s="87"/>
      <c r="E1260" s="87"/>
      <c r="F1260" s="81">
        <f t="shared" si="203"/>
        <v>0</v>
      </c>
      <c r="G1260" s="88"/>
    </row>
    <row r="1261" spans="1:7" ht="20.25" hidden="1" customHeight="1">
      <c r="A1261" s="19">
        <v>2220503</v>
      </c>
      <c r="B1261" s="20" t="s">
        <v>1050</v>
      </c>
      <c r="C1261" s="86"/>
      <c r="D1261" s="87"/>
      <c r="E1261" s="87"/>
      <c r="F1261" s="81">
        <f t="shared" si="203"/>
        <v>0</v>
      </c>
      <c r="G1261" s="88"/>
    </row>
    <row r="1262" spans="1:7" ht="20.25" hidden="1" customHeight="1">
      <c r="A1262" s="19">
        <v>2220504</v>
      </c>
      <c r="B1262" s="20" t="s">
        <v>1051</v>
      </c>
      <c r="C1262" s="86"/>
      <c r="D1262" s="87">
        <v>0</v>
      </c>
      <c r="E1262" s="87"/>
      <c r="F1262" s="81">
        <f t="shared" si="203"/>
        <v>0</v>
      </c>
      <c r="G1262" s="88">
        <v>0</v>
      </c>
    </row>
    <row r="1263" spans="1:7" ht="20.25" hidden="1" customHeight="1">
      <c r="A1263" s="19">
        <v>2220505</v>
      </c>
      <c r="B1263" s="20" t="s">
        <v>1052</v>
      </c>
      <c r="C1263" s="86"/>
      <c r="D1263" s="87"/>
      <c r="E1263" s="87"/>
      <c r="F1263" s="81">
        <f t="shared" si="203"/>
        <v>0</v>
      </c>
      <c r="G1263" s="88"/>
    </row>
    <row r="1264" spans="1:7" ht="20.25" hidden="1" customHeight="1">
      <c r="A1264" s="19">
        <v>2220506</v>
      </c>
      <c r="B1264" s="20" t="s">
        <v>1053</v>
      </c>
      <c r="C1264" s="86"/>
      <c r="D1264" s="87"/>
      <c r="E1264" s="87"/>
      <c r="F1264" s="81">
        <f t="shared" si="203"/>
        <v>0</v>
      </c>
      <c r="G1264" s="88"/>
    </row>
    <row r="1265" spans="1:7" ht="20.25" hidden="1" customHeight="1">
      <c r="A1265" s="19">
        <v>2220507</v>
      </c>
      <c r="B1265" s="20" t="s">
        <v>1054</v>
      </c>
      <c r="C1265" s="86"/>
      <c r="D1265" s="87"/>
      <c r="E1265" s="87"/>
      <c r="F1265" s="81">
        <f t="shared" si="203"/>
        <v>0</v>
      </c>
      <c r="G1265" s="88"/>
    </row>
    <row r="1266" spans="1:7" ht="20.25" hidden="1" customHeight="1">
      <c r="A1266" s="19">
        <v>2220508</v>
      </c>
      <c r="B1266" s="20" t="s">
        <v>1055</v>
      </c>
      <c r="C1266" s="86"/>
      <c r="D1266" s="87"/>
      <c r="E1266" s="87"/>
      <c r="F1266" s="81">
        <f t="shared" si="203"/>
        <v>0</v>
      </c>
      <c r="G1266" s="88"/>
    </row>
    <row r="1267" spans="1:7" ht="20.25" hidden="1" customHeight="1">
      <c r="A1267" s="19">
        <v>2220509</v>
      </c>
      <c r="B1267" s="20" t="s">
        <v>1056</v>
      </c>
      <c r="C1267" s="86"/>
      <c r="D1267" s="87">
        <v>0</v>
      </c>
      <c r="E1267" s="87"/>
      <c r="F1267" s="81">
        <f t="shared" si="203"/>
        <v>0</v>
      </c>
      <c r="G1267" s="88">
        <v>0</v>
      </c>
    </row>
    <row r="1268" spans="1:7" ht="20.25" hidden="1" customHeight="1">
      <c r="A1268" s="19">
        <v>2220510</v>
      </c>
      <c r="B1268" s="20" t="s">
        <v>1057</v>
      </c>
      <c r="C1268" s="86"/>
      <c r="D1268" s="87"/>
      <c r="E1268" s="87"/>
      <c r="F1268" s="81">
        <f t="shared" si="203"/>
        <v>0</v>
      </c>
      <c r="G1268" s="88"/>
    </row>
    <row r="1269" spans="1:7" ht="20.25" hidden="1" customHeight="1">
      <c r="A1269" s="19">
        <v>2220599</v>
      </c>
      <c r="B1269" s="20" t="s">
        <v>1058</v>
      </c>
      <c r="C1269" s="86"/>
      <c r="D1269" s="87"/>
      <c r="E1269" s="87"/>
      <c r="F1269" s="81">
        <f t="shared" si="203"/>
        <v>0</v>
      </c>
      <c r="G1269" s="88"/>
    </row>
    <row r="1270" spans="1:7" s="25" customFormat="1" ht="20.25" customHeight="1">
      <c r="A1270" s="21">
        <v>224</v>
      </c>
      <c r="B1270" s="21" t="s">
        <v>1059</v>
      </c>
      <c r="C1270" s="83">
        <v>15</v>
      </c>
      <c r="D1270" s="84">
        <f>D1271+D1283+D1289+D1295+D1303+D1316+D1320+D1324</f>
        <v>0</v>
      </c>
      <c r="E1270" s="84"/>
      <c r="F1270" s="81">
        <f t="shared" si="203"/>
        <v>0</v>
      </c>
      <c r="G1270" s="85">
        <v>15</v>
      </c>
    </row>
    <row r="1271" spans="1:7" ht="20.25" hidden="1" customHeight="1">
      <c r="A1271" s="21">
        <v>22401</v>
      </c>
      <c r="B1271" s="21" t="s">
        <v>1060</v>
      </c>
      <c r="C1271" s="83">
        <f t="shared" ref="C1271:D1271" si="207">SUM(C1272:C1282)</f>
        <v>0</v>
      </c>
      <c r="D1271" s="84">
        <f t="shared" si="207"/>
        <v>0</v>
      </c>
      <c r="E1271" s="84"/>
      <c r="F1271" s="81">
        <f t="shared" si="203"/>
        <v>0</v>
      </c>
      <c r="G1271" s="85">
        <f>SUM(G1272:G1282)</f>
        <v>0</v>
      </c>
    </row>
    <row r="1272" spans="1:7" ht="20.25" hidden="1" customHeight="1">
      <c r="A1272" s="19">
        <v>2240101</v>
      </c>
      <c r="B1272" s="20" t="s">
        <v>77</v>
      </c>
      <c r="C1272" s="86"/>
      <c r="D1272" s="87">
        <v>0</v>
      </c>
      <c r="E1272" s="87"/>
      <c r="F1272" s="81">
        <f t="shared" si="203"/>
        <v>0</v>
      </c>
      <c r="G1272" s="88">
        <v>0</v>
      </c>
    </row>
    <row r="1273" spans="1:7" ht="20.25" hidden="1" customHeight="1">
      <c r="A1273" s="19">
        <v>2240102</v>
      </c>
      <c r="B1273" s="20" t="s">
        <v>78</v>
      </c>
      <c r="C1273" s="86"/>
      <c r="D1273" s="87">
        <v>0</v>
      </c>
      <c r="E1273" s="87"/>
      <c r="F1273" s="81">
        <f t="shared" si="203"/>
        <v>0</v>
      </c>
      <c r="G1273" s="88">
        <v>0</v>
      </c>
    </row>
    <row r="1274" spans="1:7" ht="20.25" hidden="1" customHeight="1">
      <c r="A1274" s="19">
        <v>2240103</v>
      </c>
      <c r="B1274" s="20" t="s">
        <v>79</v>
      </c>
      <c r="C1274" s="86"/>
      <c r="D1274" s="87"/>
      <c r="E1274" s="87"/>
      <c r="F1274" s="81">
        <f t="shared" si="203"/>
        <v>0</v>
      </c>
      <c r="G1274" s="88"/>
    </row>
    <row r="1275" spans="1:7" ht="20.25" hidden="1" customHeight="1">
      <c r="A1275" s="19">
        <v>2240104</v>
      </c>
      <c r="B1275" s="20" t="s">
        <v>1061</v>
      </c>
      <c r="C1275" s="86"/>
      <c r="D1275" s="87"/>
      <c r="E1275" s="87"/>
      <c r="F1275" s="81">
        <f t="shared" si="203"/>
        <v>0</v>
      </c>
      <c r="G1275" s="88"/>
    </row>
    <row r="1276" spans="1:7" ht="20.25" hidden="1" customHeight="1">
      <c r="A1276" s="19">
        <v>2240105</v>
      </c>
      <c r="B1276" s="20" t="s">
        <v>1062</v>
      </c>
      <c r="C1276" s="86"/>
      <c r="D1276" s="87"/>
      <c r="E1276" s="87"/>
      <c r="F1276" s="81">
        <f t="shared" si="203"/>
        <v>0</v>
      </c>
      <c r="G1276" s="88"/>
    </row>
    <row r="1277" spans="1:7" ht="20.25" hidden="1" customHeight="1">
      <c r="A1277" s="19">
        <v>2240106</v>
      </c>
      <c r="B1277" s="20" t="s">
        <v>1063</v>
      </c>
      <c r="C1277" s="86"/>
      <c r="D1277" s="87">
        <v>0</v>
      </c>
      <c r="E1277" s="87"/>
      <c r="F1277" s="81">
        <f t="shared" si="203"/>
        <v>0</v>
      </c>
      <c r="G1277" s="88">
        <v>0</v>
      </c>
    </row>
    <row r="1278" spans="1:7" ht="20.25" hidden="1" customHeight="1">
      <c r="A1278" s="19">
        <v>2240107</v>
      </c>
      <c r="B1278" s="20" t="s">
        <v>1064</v>
      </c>
      <c r="C1278" s="86"/>
      <c r="D1278" s="87">
        <v>0</v>
      </c>
      <c r="E1278" s="87"/>
      <c r="F1278" s="81">
        <f t="shared" si="203"/>
        <v>0</v>
      </c>
      <c r="G1278" s="88">
        <v>0</v>
      </c>
    </row>
    <row r="1279" spans="1:7" ht="20.25" hidden="1" customHeight="1">
      <c r="A1279" s="19">
        <v>2240108</v>
      </c>
      <c r="B1279" s="20" t="s">
        <v>1065</v>
      </c>
      <c r="C1279" s="86"/>
      <c r="D1279" s="87"/>
      <c r="E1279" s="87"/>
      <c r="F1279" s="81">
        <f t="shared" si="203"/>
        <v>0</v>
      </c>
      <c r="G1279" s="88"/>
    </row>
    <row r="1280" spans="1:7" ht="20.25" hidden="1" customHeight="1">
      <c r="A1280" s="19">
        <v>2240109</v>
      </c>
      <c r="B1280" s="20" t="s">
        <v>1066</v>
      </c>
      <c r="C1280" s="86"/>
      <c r="D1280" s="87"/>
      <c r="E1280" s="87"/>
      <c r="F1280" s="81">
        <f t="shared" si="203"/>
        <v>0</v>
      </c>
      <c r="G1280" s="88"/>
    </row>
    <row r="1281" spans="1:7" ht="20.25" hidden="1" customHeight="1">
      <c r="A1281" s="19">
        <v>2240150</v>
      </c>
      <c r="B1281" s="20" t="s">
        <v>86</v>
      </c>
      <c r="C1281" s="86"/>
      <c r="D1281" s="87">
        <v>0</v>
      </c>
      <c r="E1281" s="87"/>
      <c r="F1281" s="81">
        <f t="shared" si="203"/>
        <v>0</v>
      </c>
      <c r="G1281" s="88">
        <v>0</v>
      </c>
    </row>
    <row r="1282" spans="1:7" ht="20.25" hidden="1" customHeight="1">
      <c r="A1282" s="19">
        <v>2240199</v>
      </c>
      <c r="B1282" s="20" t="s">
        <v>1067</v>
      </c>
      <c r="C1282" s="86"/>
      <c r="D1282" s="87">
        <v>0</v>
      </c>
      <c r="E1282" s="87"/>
      <c r="F1282" s="81">
        <f t="shared" si="203"/>
        <v>0</v>
      </c>
      <c r="G1282" s="88">
        <v>0</v>
      </c>
    </row>
    <row r="1283" spans="1:7" ht="20.25" hidden="1" customHeight="1">
      <c r="A1283" s="21">
        <v>22402</v>
      </c>
      <c r="B1283" s="21" t="s">
        <v>1068</v>
      </c>
      <c r="C1283" s="83">
        <f t="shared" ref="C1283:D1283" si="208">SUM(C1284:C1288)</f>
        <v>0</v>
      </c>
      <c r="D1283" s="84">
        <f t="shared" si="208"/>
        <v>0</v>
      </c>
      <c r="E1283" s="84"/>
      <c r="F1283" s="81">
        <f t="shared" si="203"/>
        <v>0</v>
      </c>
      <c r="G1283" s="85">
        <f>SUM(G1284:G1288)</f>
        <v>0</v>
      </c>
    </row>
    <row r="1284" spans="1:7" ht="20.25" hidden="1" customHeight="1">
      <c r="A1284" s="19">
        <v>2240201</v>
      </c>
      <c r="B1284" s="20" t="s">
        <v>77</v>
      </c>
      <c r="C1284" s="86"/>
      <c r="D1284" s="87">
        <v>0</v>
      </c>
      <c r="E1284" s="87"/>
      <c r="F1284" s="81">
        <f t="shared" si="203"/>
        <v>0</v>
      </c>
      <c r="G1284" s="88">
        <v>0</v>
      </c>
    </row>
    <row r="1285" spans="1:7" ht="20.25" hidden="1" customHeight="1">
      <c r="A1285" s="19">
        <v>2240202</v>
      </c>
      <c r="B1285" s="20" t="s">
        <v>78</v>
      </c>
      <c r="C1285" s="86"/>
      <c r="D1285" s="87">
        <v>0</v>
      </c>
      <c r="E1285" s="87"/>
      <c r="F1285" s="81">
        <f t="shared" si="203"/>
        <v>0</v>
      </c>
      <c r="G1285" s="88">
        <v>0</v>
      </c>
    </row>
    <row r="1286" spans="1:7" ht="20.25" hidden="1" customHeight="1">
      <c r="A1286" s="19">
        <v>2240203</v>
      </c>
      <c r="B1286" s="20" t="s">
        <v>79</v>
      </c>
      <c r="C1286" s="86"/>
      <c r="D1286" s="87"/>
      <c r="E1286" s="87"/>
      <c r="F1286" s="81">
        <f t="shared" si="203"/>
        <v>0</v>
      </c>
      <c r="G1286" s="88"/>
    </row>
    <row r="1287" spans="1:7" ht="20.25" hidden="1" customHeight="1">
      <c r="A1287" s="19">
        <v>2240204</v>
      </c>
      <c r="B1287" s="20" t="s">
        <v>1069</v>
      </c>
      <c r="C1287" s="86"/>
      <c r="D1287" s="87"/>
      <c r="E1287" s="87"/>
      <c r="F1287" s="81">
        <f t="shared" si="203"/>
        <v>0</v>
      </c>
      <c r="G1287" s="88"/>
    </row>
    <row r="1288" spans="1:7" ht="20.25" hidden="1" customHeight="1">
      <c r="A1288" s="19">
        <v>2240299</v>
      </c>
      <c r="B1288" s="20" t="s">
        <v>1070</v>
      </c>
      <c r="C1288" s="86"/>
      <c r="D1288" s="87">
        <v>0</v>
      </c>
      <c r="E1288" s="87"/>
      <c r="F1288" s="81">
        <f t="shared" ref="F1288:F1343" si="209">SUM(D1288:E1288)</f>
        <v>0</v>
      </c>
      <c r="G1288" s="88">
        <v>0</v>
      </c>
    </row>
    <row r="1289" spans="1:7" ht="20.25" hidden="1" customHeight="1">
      <c r="A1289" s="21">
        <v>22403</v>
      </c>
      <c r="B1289" s="21" t="s">
        <v>1071</v>
      </c>
      <c r="C1289" s="83">
        <f t="shared" ref="C1289:D1289" si="210">SUM(C1290:C1294)</f>
        <v>0</v>
      </c>
      <c r="D1289" s="84">
        <f t="shared" si="210"/>
        <v>0</v>
      </c>
      <c r="E1289" s="84"/>
      <c r="F1289" s="81">
        <f t="shared" si="209"/>
        <v>0</v>
      </c>
      <c r="G1289" s="85">
        <f>SUM(G1290:G1294)</f>
        <v>0</v>
      </c>
    </row>
    <row r="1290" spans="1:7" ht="20.25" hidden="1" customHeight="1">
      <c r="A1290" s="19">
        <v>2240301</v>
      </c>
      <c r="B1290" s="20" t="s">
        <v>77</v>
      </c>
      <c r="C1290" s="86"/>
      <c r="D1290" s="87"/>
      <c r="E1290" s="87"/>
      <c r="F1290" s="81">
        <f t="shared" si="209"/>
        <v>0</v>
      </c>
      <c r="G1290" s="88"/>
    </row>
    <row r="1291" spans="1:7" ht="20.25" hidden="1" customHeight="1">
      <c r="A1291" s="19">
        <v>2240302</v>
      </c>
      <c r="B1291" s="20" t="s">
        <v>78</v>
      </c>
      <c r="C1291" s="86"/>
      <c r="D1291" s="87"/>
      <c r="E1291" s="87"/>
      <c r="F1291" s="81">
        <f t="shared" si="209"/>
        <v>0</v>
      </c>
      <c r="G1291" s="88"/>
    </row>
    <row r="1292" spans="1:7" ht="20.25" hidden="1" customHeight="1">
      <c r="A1292" s="19">
        <v>2240303</v>
      </c>
      <c r="B1292" s="20" t="s">
        <v>79</v>
      </c>
      <c r="C1292" s="86"/>
      <c r="D1292" s="87"/>
      <c r="E1292" s="87"/>
      <c r="F1292" s="81">
        <f t="shared" si="209"/>
        <v>0</v>
      </c>
      <c r="G1292" s="88"/>
    </row>
    <row r="1293" spans="1:7" ht="20.25" hidden="1" customHeight="1">
      <c r="A1293" s="19">
        <v>2240304</v>
      </c>
      <c r="B1293" s="20" t="s">
        <v>1072</v>
      </c>
      <c r="C1293" s="86"/>
      <c r="D1293" s="87"/>
      <c r="E1293" s="87"/>
      <c r="F1293" s="81">
        <f t="shared" si="209"/>
        <v>0</v>
      </c>
      <c r="G1293" s="88"/>
    </row>
    <row r="1294" spans="1:7" ht="20.25" hidden="1" customHeight="1">
      <c r="A1294" s="19">
        <v>2240399</v>
      </c>
      <c r="B1294" s="20" t="s">
        <v>1073</v>
      </c>
      <c r="C1294" s="86"/>
      <c r="D1294" s="87">
        <v>0</v>
      </c>
      <c r="E1294" s="87"/>
      <c r="F1294" s="81">
        <f t="shared" si="209"/>
        <v>0</v>
      </c>
      <c r="G1294" s="88">
        <v>0</v>
      </c>
    </row>
    <row r="1295" spans="1:7" ht="20.25" hidden="1" customHeight="1">
      <c r="A1295" s="21">
        <v>22404</v>
      </c>
      <c r="B1295" s="21" t="s">
        <v>1074</v>
      </c>
      <c r="C1295" s="83">
        <f>SUM(C1296:C1302)</f>
        <v>0</v>
      </c>
      <c r="D1295" s="84">
        <f>SUM(D1296:D1302)</f>
        <v>0</v>
      </c>
      <c r="E1295" s="84"/>
      <c r="F1295" s="81">
        <f t="shared" si="209"/>
        <v>0</v>
      </c>
      <c r="G1295" s="85">
        <f>SUM(G1296:G1302)</f>
        <v>0</v>
      </c>
    </row>
    <row r="1296" spans="1:7" ht="20.25" hidden="1" customHeight="1">
      <c r="A1296" s="19">
        <v>2240401</v>
      </c>
      <c r="B1296" s="20" t="s">
        <v>77</v>
      </c>
      <c r="C1296" s="86"/>
      <c r="D1296" s="87"/>
      <c r="E1296" s="87"/>
      <c r="F1296" s="81">
        <f t="shared" si="209"/>
        <v>0</v>
      </c>
      <c r="G1296" s="88"/>
    </row>
    <row r="1297" spans="1:7" ht="20.25" hidden="1" customHeight="1">
      <c r="A1297" s="19">
        <v>2240402</v>
      </c>
      <c r="B1297" s="20" t="s">
        <v>78</v>
      </c>
      <c r="C1297" s="86"/>
      <c r="D1297" s="87"/>
      <c r="E1297" s="87"/>
      <c r="F1297" s="81">
        <f t="shared" si="209"/>
        <v>0</v>
      </c>
      <c r="G1297" s="88"/>
    </row>
    <row r="1298" spans="1:7" ht="20.25" hidden="1" customHeight="1">
      <c r="A1298" s="19">
        <v>2240403</v>
      </c>
      <c r="B1298" s="20" t="s">
        <v>79</v>
      </c>
      <c r="C1298" s="86"/>
      <c r="D1298" s="87"/>
      <c r="E1298" s="87"/>
      <c r="F1298" s="81">
        <f t="shared" si="209"/>
        <v>0</v>
      </c>
      <c r="G1298" s="88"/>
    </row>
    <row r="1299" spans="1:7" ht="20.25" hidden="1" customHeight="1">
      <c r="A1299" s="19">
        <v>2240404</v>
      </c>
      <c r="B1299" s="20" t="s">
        <v>1075</v>
      </c>
      <c r="C1299" s="86"/>
      <c r="D1299" s="87"/>
      <c r="E1299" s="87"/>
      <c r="F1299" s="81">
        <f t="shared" si="209"/>
        <v>0</v>
      </c>
      <c r="G1299" s="88"/>
    </row>
    <row r="1300" spans="1:7" ht="20.25" hidden="1" customHeight="1">
      <c r="A1300" s="19">
        <v>2240405</v>
      </c>
      <c r="B1300" s="20" t="s">
        <v>1076</v>
      </c>
      <c r="C1300" s="86"/>
      <c r="D1300" s="87"/>
      <c r="E1300" s="87"/>
      <c r="F1300" s="81">
        <f t="shared" si="209"/>
        <v>0</v>
      </c>
      <c r="G1300" s="88"/>
    </row>
    <row r="1301" spans="1:7" ht="20.25" hidden="1" customHeight="1">
      <c r="A1301" s="19">
        <v>2240450</v>
      </c>
      <c r="B1301" s="20" t="s">
        <v>86</v>
      </c>
      <c r="C1301" s="86"/>
      <c r="D1301" s="87"/>
      <c r="E1301" s="87"/>
      <c r="F1301" s="81">
        <f t="shared" si="209"/>
        <v>0</v>
      </c>
      <c r="G1301" s="88"/>
    </row>
    <row r="1302" spans="1:7" ht="20.25" hidden="1" customHeight="1">
      <c r="A1302" s="19">
        <v>2240499</v>
      </c>
      <c r="B1302" s="20" t="s">
        <v>1077</v>
      </c>
      <c r="C1302" s="86"/>
      <c r="D1302" s="87"/>
      <c r="E1302" s="87"/>
      <c r="F1302" s="81">
        <f t="shared" si="209"/>
        <v>0</v>
      </c>
      <c r="G1302" s="88"/>
    </row>
    <row r="1303" spans="1:7" ht="20.25" hidden="1" customHeight="1">
      <c r="A1303" s="21">
        <v>22405</v>
      </c>
      <c r="B1303" s="21" t="s">
        <v>1078</v>
      </c>
      <c r="C1303" s="83">
        <f>SUM(C1304:C1315)</f>
        <v>0</v>
      </c>
      <c r="D1303" s="84">
        <f>SUM(D1304:D1315)</f>
        <v>0</v>
      </c>
      <c r="E1303" s="84"/>
      <c r="F1303" s="81">
        <f t="shared" si="209"/>
        <v>0</v>
      </c>
      <c r="G1303" s="85">
        <f>SUM(G1304:G1315)</f>
        <v>0</v>
      </c>
    </row>
    <row r="1304" spans="1:7" ht="20.25" hidden="1" customHeight="1">
      <c r="A1304" s="19">
        <v>2240501</v>
      </c>
      <c r="B1304" s="20" t="s">
        <v>77</v>
      </c>
      <c r="C1304" s="86"/>
      <c r="D1304" s="87"/>
      <c r="E1304" s="87"/>
      <c r="F1304" s="81">
        <f t="shared" si="209"/>
        <v>0</v>
      </c>
      <c r="G1304" s="88"/>
    </row>
    <row r="1305" spans="1:7" ht="20.25" hidden="1" customHeight="1">
      <c r="A1305" s="19">
        <v>2240502</v>
      </c>
      <c r="B1305" s="20" t="s">
        <v>78</v>
      </c>
      <c r="C1305" s="86"/>
      <c r="D1305" s="87"/>
      <c r="E1305" s="87"/>
      <c r="F1305" s="81">
        <f t="shared" si="209"/>
        <v>0</v>
      </c>
      <c r="G1305" s="88"/>
    </row>
    <row r="1306" spans="1:7" ht="20.25" hidden="1" customHeight="1">
      <c r="A1306" s="19">
        <v>2240503</v>
      </c>
      <c r="B1306" s="20" t="s">
        <v>79</v>
      </c>
      <c r="C1306" s="86"/>
      <c r="D1306" s="87"/>
      <c r="E1306" s="87"/>
      <c r="F1306" s="81">
        <f t="shared" si="209"/>
        <v>0</v>
      </c>
      <c r="G1306" s="88"/>
    </row>
    <row r="1307" spans="1:7" ht="20.25" hidden="1" customHeight="1">
      <c r="A1307" s="19">
        <v>2240504</v>
      </c>
      <c r="B1307" s="20" t="s">
        <v>1079</v>
      </c>
      <c r="C1307" s="86"/>
      <c r="D1307" s="87"/>
      <c r="E1307" s="87"/>
      <c r="F1307" s="81">
        <f t="shared" si="209"/>
        <v>0</v>
      </c>
      <c r="G1307" s="88"/>
    </row>
    <row r="1308" spans="1:7" ht="20.25" hidden="1" customHeight="1">
      <c r="A1308" s="19">
        <v>2240505</v>
      </c>
      <c r="B1308" s="20" t="s">
        <v>1080</v>
      </c>
      <c r="C1308" s="86"/>
      <c r="D1308" s="87"/>
      <c r="E1308" s="87"/>
      <c r="F1308" s="81">
        <f t="shared" si="209"/>
        <v>0</v>
      </c>
      <c r="G1308" s="88"/>
    </row>
    <row r="1309" spans="1:7" ht="20.25" hidden="1" customHeight="1">
      <c r="A1309" s="19">
        <v>2240506</v>
      </c>
      <c r="B1309" s="20" t="s">
        <v>1081</v>
      </c>
      <c r="C1309" s="86"/>
      <c r="D1309" s="87"/>
      <c r="E1309" s="87"/>
      <c r="F1309" s="81">
        <f t="shared" si="209"/>
        <v>0</v>
      </c>
      <c r="G1309" s="88"/>
    </row>
    <row r="1310" spans="1:7" ht="20.25" hidden="1" customHeight="1">
      <c r="A1310" s="19">
        <v>2240507</v>
      </c>
      <c r="B1310" s="20" t="s">
        <v>1082</v>
      </c>
      <c r="C1310" s="86"/>
      <c r="D1310" s="87"/>
      <c r="E1310" s="87"/>
      <c r="F1310" s="81">
        <f t="shared" si="209"/>
        <v>0</v>
      </c>
      <c r="G1310" s="88"/>
    </row>
    <row r="1311" spans="1:7" ht="20.25" hidden="1" customHeight="1">
      <c r="A1311" s="19">
        <v>2240508</v>
      </c>
      <c r="B1311" s="20" t="s">
        <v>1083</v>
      </c>
      <c r="C1311" s="86"/>
      <c r="D1311" s="87"/>
      <c r="E1311" s="87"/>
      <c r="F1311" s="81">
        <f t="shared" si="209"/>
        <v>0</v>
      </c>
      <c r="G1311" s="88"/>
    </row>
    <row r="1312" spans="1:7" ht="20.25" hidden="1" customHeight="1">
      <c r="A1312" s="19">
        <v>2240509</v>
      </c>
      <c r="B1312" s="20" t="s">
        <v>1084</v>
      </c>
      <c r="C1312" s="86"/>
      <c r="D1312" s="87"/>
      <c r="E1312" s="87"/>
      <c r="F1312" s="81">
        <f t="shared" si="209"/>
        <v>0</v>
      </c>
      <c r="G1312" s="88"/>
    </row>
    <row r="1313" spans="1:7" ht="20.25" hidden="1" customHeight="1">
      <c r="A1313" s="19">
        <v>2240510</v>
      </c>
      <c r="B1313" s="20" t="s">
        <v>1085</v>
      </c>
      <c r="C1313" s="86"/>
      <c r="D1313" s="87"/>
      <c r="E1313" s="87"/>
      <c r="F1313" s="81">
        <f t="shared" si="209"/>
        <v>0</v>
      </c>
      <c r="G1313" s="88"/>
    </row>
    <row r="1314" spans="1:7" ht="20.25" hidden="1" customHeight="1">
      <c r="A1314" s="19">
        <v>2240550</v>
      </c>
      <c r="B1314" s="20" t="s">
        <v>1086</v>
      </c>
      <c r="C1314" s="86"/>
      <c r="D1314" s="87"/>
      <c r="E1314" s="87"/>
      <c r="F1314" s="81">
        <f t="shared" si="209"/>
        <v>0</v>
      </c>
      <c r="G1314" s="88"/>
    </row>
    <row r="1315" spans="1:7" ht="20.25" hidden="1" customHeight="1">
      <c r="A1315" s="19">
        <v>2240599</v>
      </c>
      <c r="B1315" s="20" t="s">
        <v>1087</v>
      </c>
      <c r="C1315" s="86"/>
      <c r="D1315" s="87"/>
      <c r="E1315" s="87"/>
      <c r="F1315" s="81">
        <f t="shared" si="209"/>
        <v>0</v>
      </c>
      <c r="G1315" s="88"/>
    </row>
    <row r="1316" spans="1:7" ht="20.25" hidden="1" customHeight="1">
      <c r="A1316" s="21">
        <v>22406</v>
      </c>
      <c r="B1316" s="21" t="s">
        <v>1088</v>
      </c>
      <c r="C1316" s="83">
        <f>SUM(C1317:C1319)</f>
        <v>0</v>
      </c>
      <c r="D1316" s="84">
        <f>SUM(D1317:D1319)</f>
        <v>0</v>
      </c>
      <c r="E1316" s="84"/>
      <c r="F1316" s="81">
        <f t="shared" si="209"/>
        <v>0</v>
      </c>
      <c r="G1316" s="85">
        <f>SUM(G1317:G1319)</f>
        <v>0</v>
      </c>
    </row>
    <row r="1317" spans="1:7" ht="20.25" hidden="1" customHeight="1">
      <c r="A1317" s="19">
        <v>2240601</v>
      </c>
      <c r="B1317" s="20" t="s">
        <v>1089</v>
      </c>
      <c r="C1317" s="86"/>
      <c r="D1317" s="87">
        <v>0</v>
      </c>
      <c r="E1317" s="87"/>
      <c r="F1317" s="81">
        <f t="shared" si="209"/>
        <v>0</v>
      </c>
      <c r="G1317" s="88">
        <v>0</v>
      </c>
    </row>
    <row r="1318" spans="1:7" ht="20.25" hidden="1" customHeight="1">
      <c r="A1318" s="19">
        <v>2240602</v>
      </c>
      <c r="B1318" s="20" t="s">
        <v>1090</v>
      </c>
      <c r="C1318" s="86"/>
      <c r="D1318" s="87"/>
      <c r="E1318" s="87"/>
      <c r="F1318" s="81">
        <f t="shared" si="209"/>
        <v>0</v>
      </c>
      <c r="G1318" s="88"/>
    </row>
    <row r="1319" spans="1:7" ht="20.25" hidden="1" customHeight="1">
      <c r="A1319" s="19">
        <v>2240699</v>
      </c>
      <c r="B1319" s="20" t="s">
        <v>1091</v>
      </c>
      <c r="C1319" s="86"/>
      <c r="D1319" s="87"/>
      <c r="E1319" s="87"/>
      <c r="F1319" s="81">
        <f t="shared" si="209"/>
        <v>0</v>
      </c>
      <c r="G1319" s="88"/>
    </row>
    <row r="1320" spans="1:7" ht="20.25" hidden="1" customHeight="1">
      <c r="A1320" s="21">
        <v>22407</v>
      </c>
      <c r="B1320" s="21" t="s">
        <v>1092</v>
      </c>
      <c r="C1320" s="83">
        <f>SUM(C1321:C1323)</f>
        <v>0</v>
      </c>
      <c r="D1320" s="84">
        <f>SUM(D1321:D1323)</f>
        <v>0</v>
      </c>
      <c r="E1320" s="84"/>
      <c r="F1320" s="81">
        <f t="shared" si="209"/>
        <v>0</v>
      </c>
      <c r="G1320" s="85">
        <f>SUM(G1321:G1323)</f>
        <v>0</v>
      </c>
    </row>
    <row r="1321" spans="1:7" ht="20.25" hidden="1" customHeight="1">
      <c r="A1321" s="19">
        <v>2240703</v>
      </c>
      <c r="B1321" s="20" t="s">
        <v>1093</v>
      </c>
      <c r="C1321" s="86"/>
      <c r="D1321" s="87">
        <v>0</v>
      </c>
      <c r="E1321" s="87"/>
      <c r="F1321" s="81">
        <f t="shared" si="209"/>
        <v>0</v>
      </c>
      <c r="G1321" s="88">
        <v>0</v>
      </c>
    </row>
    <row r="1322" spans="1:7" ht="20.25" hidden="1" customHeight="1">
      <c r="A1322" s="19">
        <v>2240704</v>
      </c>
      <c r="B1322" s="20" t="s">
        <v>1094</v>
      </c>
      <c r="C1322" s="86"/>
      <c r="D1322" s="87">
        <v>0</v>
      </c>
      <c r="E1322" s="87"/>
      <c r="F1322" s="81">
        <f t="shared" si="209"/>
        <v>0</v>
      </c>
      <c r="G1322" s="88">
        <v>0</v>
      </c>
    </row>
    <row r="1323" spans="1:7" ht="20.25" hidden="1" customHeight="1">
      <c r="A1323" s="19">
        <v>2240799</v>
      </c>
      <c r="B1323" s="20" t="s">
        <v>1095</v>
      </c>
      <c r="C1323" s="86"/>
      <c r="D1323" s="87">
        <v>0</v>
      </c>
      <c r="E1323" s="87"/>
      <c r="F1323" s="81">
        <f t="shared" si="209"/>
        <v>0</v>
      </c>
      <c r="G1323" s="88">
        <v>0</v>
      </c>
    </row>
    <row r="1324" spans="1:7" ht="20.25" hidden="1" customHeight="1">
      <c r="A1324" s="21">
        <v>22499</v>
      </c>
      <c r="B1324" s="21" t="s">
        <v>1096</v>
      </c>
      <c r="C1324" s="83">
        <f t="shared" ref="C1324:D1324" si="211">C1325</f>
        <v>0</v>
      </c>
      <c r="D1324" s="84">
        <f t="shared" si="211"/>
        <v>0</v>
      </c>
      <c r="E1324" s="84"/>
      <c r="F1324" s="81">
        <f t="shared" si="209"/>
        <v>0</v>
      </c>
      <c r="G1324" s="85">
        <f>G1325</f>
        <v>0</v>
      </c>
    </row>
    <row r="1325" spans="1:7" s="27" customFormat="1" ht="20.25" hidden="1" customHeight="1">
      <c r="A1325" s="19">
        <v>2249999</v>
      </c>
      <c r="B1325" s="20" t="s">
        <v>1097</v>
      </c>
      <c r="C1325" s="86"/>
      <c r="D1325" s="87">
        <v>0</v>
      </c>
      <c r="E1325" s="87"/>
      <c r="F1325" s="81">
        <f t="shared" si="209"/>
        <v>0</v>
      </c>
      <c r="G1325" s="88"/>
    </row>
    <row r="1326" spans="1:7" ht="20.25" hidden="1" customHeight="1">
      <c r="A1326" s="21">
        <v>227</v>
      </c>
      <c r="B1326" s="21" t="s">
        <v>1098</v>
      </c>
      <c r="C1326" s="83"/>
      <c r="D1326" s="84">
        <v>0</v>
      </c>
      <c r="E1326" s="84"/>
      <c r="F1326" s="81">
        <f t="shared" si="209"/>
        <v>0</v>
      </c>
      <c r="G1326" s="85">
        <v>0</v>
      </c>
    </row>
    <row r="1327" spans="1:7" ht="20.25" customHeight="1">
      <c r="A1327" s="21">
        <v>229</v>
      </c>
      <c r="B1327" s="21" t="s">
        <v>230</v>
      </c>
      <c r="C1327" s="83">
        <f t="shared" ref="C1327:D1327" si="212">C1328+C1330</f>
        <v>0</v>
      </c>
      <c r="D1327" s="84">
        <f t="shared" si="212"/>
        <v>0</v>
      </c>
      <c r="E1327" s="84">
        <v>37</v>
      </c>
      <c r="F1327" s="81">
        <f t="shared" si="209"/>
        <v>37</v>
      </c>
      <c r="G1327" s="85">
        <f>G1328+G1330</f>
        <v>37</v>
      </c>
    </row>
    <row r="1328" spans="1:7" ht="20.25" customHeight="1">
      <c r="A1328" s="21">
        <v>22902</v>
      </c>
      <c r="B1328" s="21" t="s">
        <v>1099</v>
      </c>
      <c r="C1328" s="83">
        <f>C1329</f>
        <v>0</v>
      </c>
      <c r="D1328" s="84">
        <f>D1329</f>
        <v>0</v>
      </c>
      <c r="E1328" s="84">
        <v>37</v>
      </c>
      <c r="F1328" s="81">
        <f t="shared" si="209"/>
        <v>37</v>
      </c>
      <c r="G1328" s="85">
        <f>G1329</f>
        <v>37</v>
      </c>
    </row>
    <row r="1329" spans="1:7" s="27" customFormat="1" ht="20.25" customHeight="1">
      <c r="A1329" s="19">
        <v>2290201</v>
      </c>
      <c r="B1329" s="20" t="s">
        <v>1100</v>
      </c>
      <c r="C1329" s="86"/>
      <c r="D1329" s="87">
        <v>0</v>
      </c>
      <c r="E1329" s="87">
        <v>37</v>
      </c>
      <c r="F1329" s="81">
        <f t="shared" si="209"/>
        <v>37</v>
      </c>
      <c r="G1329" s="88">
        <f t="shared" ref="G1329" si="213">C1329+F1329</f>
        <v>37</v>
      </c>
    </row>
    <row r="1330" spans="1:7" ht="20.25" hidden="1" customHeight="1">
      <c r="A1330" s="21">
        <v>22999</v>
      </c>
      <c r="B1330" s="21" t="s">
        <v>959</v>
      </c>
      <c r="C1330" s="83">
        <f t="shared" ref="C1330:D1330" si="214">C1331</f>
        <v>0</v>
      </c>
      <c r="D1330" s="84">
        <f t="shared" si="214"/>
        <v>0</v>
      </c>
      <c r="E1330" s="84"/>
      <c r="F1330" s="81">
        <f t="shared" si="209"/>
        <v>0</v>
      </c>
      <c r="G1330" s="85">
        <f>G1331</f>
        <v>0</v>
      </c>
    </row>
    <row r="1331" spans="1:7" ht="20.25" hidden="1" customHeight="1">
      <c r="A1331" s="19">
        <v>2299999</v>
      </c>
      <c r="B1331" s="20" t="s">
        <v>230</v>
      </c>
      <c r="C1331" s="86"/>
      <c r="D1331" s="87">
        <v>0</v>
      </c>
      <c r="E1331" s="87"/>
      <c r="F1331" s="81">
        <f t="shared" si="209"/>
        <v>0</v>
      </c>
      <c r="G1331" s="88">
        <v>0</v>
      </c>
    </row>
    <row r="1332" spans="1:7" ht="20.25" hidden="1" customHeight="1">
      <c r="A1332" s="21">
        <v>232</v>
      </c>
      <c r="B1332" s="21" t="s">
        <v>1101</v>
      </c>
      <c r="C1332" s="83">
        <f t="shared" ref="C1332:D1332" si="215">C1333+C1334+C1335</f>
        <v>0</v>
      </c>
      <c r="D1332" s="84">
        <f t="shared" si="215"/>
        <v>0</v>
      </c>
      <c r="E1332" s="84"/>
      <c r="F1332" s="81">
        <f t="shared" si="209"/>
        <v>0</v>
      </c>
      <c r="G1332" s="85">
        <f>G1333+G1334+G1335</f>
        <v>0</v>
      </c>
    </row>
    <row r="1333" spans="1:7" ht="20.25" hidden="1" customHeight="1">
      <c r="A1333" s="21">
        <v>23201</v>
      </c>
      <c r="B1333" s="21" t="s">
        <v>1102</v>
      </c>
      <c r="C1333" s="83">
        <v>0</v>
      </c>
      <c r="D1333" s="84">
        <v>0</v>
      </c>
      <c r="E1333" s="84"/>
      <c r="F1333" s="81">
        <f t="shared" si="209"/>
        <v>0</v>
      </c>
      <c r="G1333" s="85">
        <v>0</v>
      </c>
    </row>
    <row r="1334" spans="1:7" ht="20.25" hidden="1" customHeight="1">
      <c r="A1334" s="21">
        <v>23202</v>
      </c>
      <c r="B1334" s="21" t="s">
        <v>1103</v>
      </c>
      <c r="C1334" s="83">
        <v>0</v>
      </c>
      <c r="D1334" s="84">
        <v>0</v>
      </c>
      <c r="E1334" s="84"/>
      <c r="F1334" s="81">
        <f t="shared" si="209"/>
        <v>0</v>
      </c>
      <c r="G1334" s="85">
        <v>0</v>
      </c>
    </row>
    <row r="1335" spans="1:7" ht="20.25" hidden="1" customHeight="1">
      <c r="A1335" s="21">
        <v>23203</v>
      </c>
      <c r="B1335" s="21" t="s">
        <v>1104</v>
      </c>
      <c r="C1335" s="83">
        <f t="shared" ref="C1335:D1335" si="216">SUM(C1336:C1339)</f>
        <v>0</v>
      </c>
      <c r="D1335" s="84">
        <f t="shared" si="216"/>
        <v>0</v>
      </c>
      <c r="E1335" s="84"/>
      <c r="F1335" s="81">
        <f t="shared" si="209"/>
        <v>0</v>
      </c>
      <c r="G1335" s="85">
        <f>SUM(G1336:G1339)</f>
        <v>0</v>
      </c>
    </row>
    <row r="1336" spans="1:7" ht="20.25" hidden="1" customHeight="1">
      <c r="A1336" s="19">
        <v>2320301</v>
      </c>
      <c r="B1336" s="20" t="s">
        <v>1105</v>
      </c>
      <c r="C1336" s="86"/>
      <c r="D1336" s="87">
        <v>0</v>
      </c>
      <c r="E1336" s="87"/>
      <c r="F1336" s="81">
        <f t="shared" si="209"/>
        <v>0</v>
      </c>
      <c r="G1336" s="88">
        <v>0</v>
      </c>
    </row>
    <row r="1337" spans="1:7" ht="20.25" hidden="1" customHeight="1">
      <c r="A1337" s="19">
        <v>2320302</v>
      </c>
      <c r="B1337" s="20" t="s">
        <v>1106</v>
      </c>
      <c r="C1337" s="86"/>
      <c r="D1337" s="87"/>
      <c r="E1337" s="87"/>
      <c r="F1337" s="81">
        <f t="shared" si="209"/>
        <v>0</v>
      </c>
      <c r="G1337" s="88"/>
    </row>
    <row r="1338" spans="1:7" ht="20.25" hidden="1" customHeight="1">
      <c r="A1338" s="19">
        <v>2320303</v>
      </c>
      <c r="B1338" s="20" t="s">
        <v>1107</v>
      </c>
      <c r="C1338" s="86"/>
      <c r="D1338" s="87"/>
      <c r="E1338" s="87"/>
      <c r="F1338" s="81">
        <f t="shared" si="209"/>
        <v>0</v>
      </c>
      <c r="G1338" s="88"/>
    </row>
    <row r="1339" spans="1:7" ht="20.25" hidden="1" customHeight="1">
      <c r="A1339" s="19">
        <v>2320399</v>
      </c>
      <c r="B1339" s="20" t="s">
        <v>1108</v>
      </c>
      <c r="C1339" s="86"/>
      <c r="D1339" s="87"/>
      <c r="E1339" s="87"/>
      <c r="F1339" s="81">
        <f t="shared" si="209"/>
        <v>0</v>
      </c>
      <c r="G1339" s="88"/>
    </row>
    <row r="1340" spans="1:7" ht="20.25" hidden="1" customHeight="1">
      <c r="A1340" s="21">
        <v>233</v>
      </c>
      <c r="B1340" s="21" t="s">
        <v>1109</v>
      </c>
      <c r="C1340" s="83">
        <f>SUM(C1341:C1343)</f>
        <v>0</v>
      </c>
      <c r="D1340" s="84">
        <f>SUM(D1341:D1343)</f>
        <v>0</v>
      </c>
      <c r="E1340" s="84"/>
      <c r="F1340" s="81">
        <f t="shared" si="209"/>
        <v>0</v>
      </c>
      <c r="G1340" s="85">
        <f>SUM(G1341:G1343)</f>
        <v>0</v>
      </c>
    </row>
    <row r="1341" spans="1:7" ht="20.25" hidden="1" customHeight="1">
      <c r="A1341" s="19">
        <v>23301</v>
      </c>
      <c r="B1341" s="19" t="s">
        <v>1110</v>
      </c>
      <c r="C1341" s="86"/>
      <c r="D1341" s="87"/>
      <c r="E1341" s="87"/>
      <c r="F1341" s="81">
        <f t="shared" si="209"/>
        <v>0</v>
      </c>
      <c r="G1341" s="88"/>
    </row>
    <row r="1342" spans="1:7" ht="20.25" hidden="1" customHeight="1">
      <c r="A1342" s="19">
        <v>23302</v>
      </c>
      <c r="B1342" s="19" t="s">
        <v>1111</v>
      </c>
      <c r="C1342" s="86"/>
      <c r="D1342" s="87"/>
      <c r="E1342" s="87"/>
      <c r="F1342" s="81">
        <f t="shared" si="209"/>
        <v>0</v>
      </c>
      <c r="G1342" s="88"/>
    </row>
    <row r="1343" spans="1:7" ht="20.25" hidden="1" customHeight="1">
      <c r="A1343" s="19">
        <v>23303</v>
      </c>
      <c r="B1343" s="19" t="s">
        <v>1112</v>
      </c>
      <c r="C1343" s="86"/>
      <c r="D1343" s="87">
        <v>0</v>
      </c>
      <c r="E1343" s="87"/>
      <c r="F1343" s="81">
        <f t="shared" si="209"/>
        <v>0</v>
      </c>
      <c r="G1343" s="88">
        <v>0</v>
      </c>
    </row>
    <row r="1344" spans="1:7" ht="20.45" customHeight="1">
      <c r="A1344" s="106" t="s">
        <v>1113</v>
      </c>
      <c r="B1344" s="107"/>
      <c r="C1344" s="85">
        <f>C1345+C1346</f>
        <v>461</v>
      </c>
      <c r="D1344" s="84">
        <f>D1345+D1346</f>
        <v>0</v>
      </c>
      <c r="E1344" s="84"/>
      <c r="F1344" s="89"/>
      <c r="G1344" s="85">
        <f>G1345+G1346</f>
        <v>461</v>
      </c>
    </row>
    <row r="1345" spans="1:7" ht="20.45" hidden="1" customHeight="1">
      <c r="A1345" s="21">
        <v>2300601</v>
      </c>
      <c r="B1345" s="18" t="s">
        <v>1114</v>
      </c>
      <c r="C1345" s="85">
        <v>0</v>
      </c>
      <c r="D1345" s="84">
        <v>0</v>
      </c>
      <c r="E1345" s="84"/>
      <c r="F1345" s="89"/>
      <c r="G1345" s="85">
        <v>0</v>
      </c>
    </row>
    <row r="1346" spans="1:7" ht="20.45" customHeight="1">
      <c r="A1346" s="21">
        <v>2300602</v>
      </c>
      <c r="B1346" s="18" t="s">
        <v>1115</v>
      </c>
      <c r="C1346" s="85">
        <f>SUM(C1347:C1349)</f>
        <v>461</v>
      </c>
      <c r="D1346" s="84">
        <f>SUM(D1347:D1349)</f>
        <v>0</v>
      </c>
      <c r="E1346" s="84"/>
      <c r="F1346" s="89"/>
      <c r="G1346" s="85">
        <f>SUM(G1347:G1349)</f>
        <v>461</v>
      </c>
    </row>
    <row r="1347" spans="1:7" ht="20.45" customHeight="1">
      <c r="A1347" s="19"/>
      <c r="B1347" s="20" t="s">
        <v>1116</v>
      </c>
      <c r="C1347" s="90">
        <v>294</v>
      </c>
      <c r="D1347" s="87">
        <v>0</v>
      </c>
      <c r="E1347" s="87"/>
      <c r="F1347" s="91"/>
      <c r="G1347" s="88">
        <f t="shared" ref="G1347:G1349" si="217">C1347+F1347</f>
        <v>294</v>
      </c>
    </row>
    <row r="1348" spans="1:7" ht="20.45" customHeight="1">
      <c r="A1348" s="19"/>
      <c r="B1348" s="20" t="s">
        <v>1117</v>
      </c>
      <c r="C1348" s="90">
        <v>26</v>
      </c>
      <c r="D1348" s="87">
        <v>0</v>
      </c>
      <c r="E1348" s="87"/>
      <c r="F1348" s="91"/>
      <c r="G1348" s="88">
        <f t="shared" si="217"/>
        <v>26</v>
      </c>
    </row>
    <row r="1349" spans="1:7" ht="20.45" customHeight="1">
      <c r="A1349" s="19"/>
      <c r="B1349" s="20" t="s">
        <v>1118</v>
      </c>
      <c r="C1349" s="90">
        <v>141</v>
      </c>
      <c r="D1349" s="87">
        <v>0</v>
      </c>
      <c r="E1349" s="87"/>
      <c r="F1349" s="91"/>
      <c r="G1349" s="88">
        <f t="shared" si="217"/>
        <v>141</v>
      </c>
    </row>
    <row r="1350" spans="1:7" ht="20.45" hidden="1" customHeight="1">
      <c r="A1350" s="106" t="s">
        <v>1119</v>
      </c>
      <c r="B1350" s="107"/>
      <c r="C1350" s="85">
        <f>C1351</f>
        <v>0</v>
      </c>
      <c r="D1350" s="84">
        <f>D1351</f>
        <v>0</v>
      </c>
      <c r="E1350" s="84"/>
      <c r="F1350" s="89"/>
      <c r="G1350" s="85">
        <f>G1351</f>
        <v>0</v>
      </c>
    </row>
    <row r="1351" spans="1:7" ht="20.45" hidden="1" customHeight="1">
      <c r="A1351" s="19">
        <v>23103</v>
      </c>
      <c r="B1351" s="19" t="s">
        <v>1120</v>
      </c>
      <c r="C1351" s="36"/>
      <c r="D1351" s="70"/>
      <c r="E1351" s="70"/>
      <c r="F1351" s="75"/>
      <c r="G1351" s="36"/>
    </row>
    <row r="1352" spans="1:7" ht="20.45" hidden="1" customHeight="1">
      <c r="A1352" s="19">
        <v>2310301</v>
      </c>
      <c r="B1352" s="20" t="s">
        <v>1121</v>
      </c>
      <c r="C1352" s="36"/>
      <c r="D1352" s="70"/>
      <c r="E1352" s="70"/>
      <c r="F1352" s="75"/>
      <c r="G1352" s="36"/>
    </row>
    <row r="1353" spans="1:7" ht="20.45" hidden="1" customHeight="1">
      <c r="A1353" s="106" t="s">
        <v>1122</v>
      </c>
      <c r="B1353" s="107"/>
      <c r="C1353" s="40"/>
      <c r="D1353" s="71"/>
      <c r="E1353" s="71"/>
      <c r="F1353" s="76"/>
      <c r="G1353" s="40"/>
    </row>
    <row r="1354" spans="1:7" ht="20.45" hidden="1" customHeight="1">
      <c r="A1354" s="19">
        <v>23009</v>
      </c>
      <c r="B1354" s="23" t="s">
        <v>1123</v>
      </c>
      <c r="C1354" s="41"/>
      <c r="D1354" s="72"/>
      <c r="E1354" s="72"/>
      <c r="F1354" s="77"/>
      <c r="G1354" s="41"/>
    </row>
    <row r="1355" spans="1:7" ht="20.45" hidden="1" customHeight="1">
      <c r="A1355" s="106" t="s">
        <v>1124</v>
      </c>
      <c r="B1355" s="107"/>
      <c r="C1355" s="40"/>
      <c r="D1355" s="71"/>
      <c r="E1355" s="71"/>
      <c r="F1355" s="76"/>
      <c r="G1355" s="40"/>
    </row>
    <row r="1356" spans="1:7" ht="20.45" customHeight="1">
      <c r="A1356" s="105" t="s">
        <v>1125</v>
      </c>
      <c r="B1356" s="105"/>
      <c r="C1356" s="85">
        <v>14261</v>
      </c>
      <c r="D1356" s="84"/>
      <c r="E1356" s="84"/>
      <c r="F1356" s="89">
        <f>F6+F1344</f>
        <v>1370.9</v>
      </c>
      <c r="G1356" s="85">
        <v>15632</v>
      </c>
    </row>
    <row r="1357" spans="1:7" ht="17.45" customHeight="1"/>
    <row r="1358" spans="1:7" ht="17.45" customHeight="1"/>
    <row r="1359" spans="1:7" ht="17.45" customHeight="1"/>
  </sheetData>
  <autoFilter ref="A5:G1356">
    <filterColumn colId="6">
      <filters>
        <filter val="1"/>
        <filter val="1,086"/>
        <filter val="1,138"/>
        <filter val="1,260"/>
        <filter val="1,464"/>
        <filter val="1,685"/>
        <filter val="1,835"/>
        <filter val="10"/>
        <filter val="102"/>
        <filter val="103"/>
        <filter val="11"/>
        <filter val="122"/>
        <filter val="125"/>
        <filter val="128"/>
        <filter val="13"/>
        <filter val="134"/>
        <filter val="14"/>
        <filter val="141"/>
        <filter val="149"/>
        <filter val="15"/>
        <filter val="15,171"/>
        <filter val="15,632"/>
        <filter val="155"/>
        <filter val="160"/>
        <filter val="17"/>
        <filter val="170"/>
        <filter val="173"/>
        <filter val="18"/>
        <filter val="180"/>
        <filter val="184"/>
        <filter val="2"/>
        <filter val="2,213"/>
        <filter val="2,218"/>
        <filter val="20"/>
        <filter val="206"/>
        <filter val="21"/>
        <filter val="22"/>
        <filter val="231"/>
        <filter val="24"/>
        <filter val="240"/>
        <filter val="252"/>
        <filter val="255"/>
        <filter val="258"/>
        <filter val="26"/>
        <filter val="264"/>
        <filter val="27"/>
        <filter val="270"/>
        <filter val="29"/>
        <filter val="294"/>
        <filter val="295"/>
        <filter val="3"/>
        <filter val="3,656"/>
        <filter val="303"/>
        <filter val="36"/>
        <filter val="37"/>
        <filter val="372"/>
        <filter val="376"/>
        <filter val="382"/>
        <filter val="386"/>
        <filter val="39"/>
        <filter val="396"/>
        <filter val="4"/>
        <filter val="4,575"/>
        <filter val="409"/>
        <filter val="43"/>
        <filter val="44"/>
        <filter val="46"/>
        <filter val="461"/>
        <filter val="463"/>
        <filter val="473"/>
        <filter val="5"/>
        <filter val="5,196"/>
        <filter val="50"/>
        <filter val="518"/>
        <filter val="52"/>
        <filter val="522"/>
        <filter val="542"/>
        <filter val="55"/>
        <filter val="57"/>
        <filter val="595"/>
        <filter val="6"/>
        <filter val="61"/>
        <filter val="633"/>
        <filter val="645"/>
        <filter val="65"/>
        <filter val="674"/>
        <filter val="675"/>
        <filter val="68"/>
        <filter val="69"/>
        <filter val="7"/>
        <filter val="74"/>
        <filter val="75"/>
        <filter val="78"/>
        <filter val="85"/>
        <filter val="9"/>
        <filter val="92"/>
        <filter val="96"/>
        <filter val="97"/>
        <filter val="98"/>
        <filter val="99"/>
        <filter val="999"/>
      </filters>
    </filterColumn>
  </autoFilter>
  <mergeCells count="8">
    <mergeCell ref="A1353:B1353"/>
    <mergeCell ref="A1355:B1355"/>
    <mergeCell ref="A1356:B1356"/>
    <mergeCell ref="A2:G2"/>
    <mergeCell ref="A3:G3"/>
    <mergeCell ref="A6:B6"/>
    <mergeCell ref="A1344:B1344"/>
    <mergeCell ref="A1350:B1350"/>
  </mergeCells>
  <phoneticPr fontId="18" type="noConversion"/>
  <pageMargins left="0.51181102362204722" right="0.51181102362204722" top="0.74803149606299213" bottom="0.74803149606299213" header="0.31496062992125984" footer="0.31496062992125984"/>
  <pageSetup paperSize="9" fitToHeight="0" orientation="portrait" r:id="rId1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F86"/>
  <sheetViews>
    <sheetView tabSelected="1" topLeftCell="A73" workbookViewId="0">
      <selection activeCell="I5" sqref="I5"/>
    </sheetView>
  </sheetViews>
  <sheetFormatPr defaultColWidth="9" defaultRowHeight="14.25"/>
  <cols>
    <col min="1" max="1" width="13" style="5" customWidth="1"/>
    <col min="2" max="2" width="31" style="5" customWidth="1"/>
    <col min="3" max="5" width="11.375" style="6" customWidth="1"/>
    <col min="6" max="16384" width="9" style="5"/>
  </cols>
  <sheetData>
    <row r="1" spans="1:5">
      <c r="A1" s="4" t="s">
        <v>1188</v>
      </c>
    </row>
    <row r="2" spans="1:5" ht="25.5">
      <c r="A2" s="101" t="s">
        <v>1185</v>
      </c>
      <c r="B2" s="101"/>
      <c r="C2" s="111"/>
      <c r="D2" s="111"/>
      <c r="E2" s="111"/>
    </row>
    <row r="3" spans="1:5" ht="18" customHeight="1">
      <c r="A3" s="112" t="s">
        <v>1126</v>
      </c>
      <c r="B3" s="112"/>
      <c r="C3" s="112"/>
      <c r="D3" s="112"/>
      <c r="E3" s="112"/>
    </row>
    <row r="4" spans="1:5" ht="19.5" customHeight="1">
      <c r="A4" s="113"/>
      <c r="B4" s="113"/>
      <c r="C4" s="114"/>
      <c r="D4" s="66"/>
      <c r="E4" s="7"/>
    </row>
    <row r="5" spans="1:5" s="1" customFormat="1" ht="36.75" customHeight="1">
      <c r="A5" s="8" t="s">
        <v>1</v>
      </c>
      <c r="B5" s="8" t="s">
        <v>2</v>
      </c>
      <c r="C5" s="9" t="s">
        <v>3</v>
      </c>
      <c r="D5" s="47" t="s">
        <v>1186</v>
      </c>
      <c r="E5" s="11" t="s">
        <v>5</v>
      </c>
    </row>
    <row r="6" spans="1:5" s="2" customFormat="1" ht="20.25" customHeight="1">
      <c r="A6" s="103" t="s">
        <v>74</v>
      </c>
      <c r="B6" s="104"/>
      <c r="C6" s="92">
        <f>C7+C12+C23+C31+C38+C42+C45+C49+C52+C58+C62+C67+C70</f>
        <v>13800</v>
      </c>
      <c r="D6" s="92">
        <f>D7+D12+D23+D31+D38+D42+D45+D49+D52+D58+D62+D67+D70</f>
        <v>1370.9</v>
      </c>
      <c r="E6" s="93">
        <f>E7+E12+E23+E31+E38+E42+E45+E49+E52+E58+E61+E66+E69</f>
        <v>15170.9</v>
      </c>
    </row>
    <row r="7" spans="1:5" s="2" customFormat="1" ht="20.25" customHeight="1">
      <c r="A7" s="12">
        <v>501</v>
      </c>
      <c r="B7" s="12" t="s">
        <v>1127</v>
      </c>
      <c r="C7" s="94">
        <f>SUM(C8:C11)</f>
        <v>1692</v>
      </c>
      <c r="D7" s="94">
        <f>SUM(D8:D11)</f>
        <v>30</v>
      </c>
      <c r="E7" s="94">
        <f>SUM(C7:D7)</f>
        <v>1722</v>
      </c>
    </row>
    <row r="8" spans="1:5" s="3" customFormat="1" ht="20.25" customHeight="1">
      <c r="A8" s="13">
        <v>50101</v>
      </c>
      <c r="B8" s="14" t="s">
        <v>1128</v>
      </c>
      <c r="C8" s="95">
        <v>1222</v>
      </c>
      <c r="D8" s="95"/>
      <c r="E8" s="95">
        <f>SUM(C8:D8)</f>
        <v>1222</v>
      </c>
    </row>
    <row r="9" spans="1:5" s="3" customFormat="1" ht="20.25" customHeight="1">
      <c r="A9" s="13">
        <v>50102</v>
      </c>
      <c r="B9" s="14" t="s">
        <v>1129</v>
      </c>
      <c r="C9" s="95">
        <v>240</v>
      </c>
      <c r="D9" s="95"/>
      <c r="E9" s="95">
        <f t="shared" ref="E9:E11" si="0">SUM(C9:D9)</f>
        <v>240</v>
      </c>
    </row>
    <row r="10" spans="1:5" s="3" customFormat="1" ht="20.25" customHeight="1">
      <c r="A10" s="13">
        <v>50103</v>
      </c>
      <c r="B10" s="14" t="s">
        <v>1011</v>
      </c>
      <c r="C10" s="95">
        <v>110</v>
      </c>
      <c r="D10" s="95">
        <v>30</v>
      </c>
      <c r="E10" s="95">
        <f t="shared" si="0"/>
        <v>140</v>
      </c>
    </row>
    <row r="11" spans="1:5" s="3" customFormat="1" ht="20.25" customHeight="1">
      <c r="A11" s="13">
        <v>50199</v>
      </c>
      <c r="B11" s="14" t="s">
        <v>1130</v>
      </c>
      <c r="C11" s="95">
        <v>120</v>
      </c>
      <c r="D11" s="95"/>
      <c r="E11" s="95">
        <f t="shared" si="0"/>
        <v>120</v>
      </c>
    </row>
    <row r="12" spans="1:5" s="2" customFormat="1" ht="20.25" customHeight="1">
      <c r="A12" s="12">
        <v>502</v>
      </c>
      <c r="B12" s="12" t="s">
        <v>1131</v>
      </c>
      <c r="C12" s="49">
        <f>SUM(C13:C22)</f>
        <v>3882</v>
      </c>
      <c r="D12" s="49">
        <f>SUM(D13:D22)</f>
        <v>763</v>
      </c>
      <c r="E12" s="94">
        <f>SUM(C12:D12)</f>
        <v>4645</v>
      </c>
    </row>
    <row r="13" spans="1:5" s="3" customFormat="1" ht="20.25" customHeight="1">
      <c r="A13" s="13">
        <v>50201</v>
      </c>
      <c r="B13" s="14" t="s">
        <v>1132</v>
      </c>
      <c r="C13" s="96">
        <v>507</v>
      </c>
      <c r="D13" s="96">
        <v>2</v>
      </c>
      <c r="E13" s="95">
        <f t="shared" ref="E13:E33" si="1">SUM(C13:D13)</f>
        <v>509</v>
      </c>
    </row>
    <row r="14" spans="1:5" s="3" customFormat="1" ht="20.25" customHeight="1">
      <c r="A14" s="13">
        <v>50202</v>
      </c>
      <c r="B14" s="14" t="s">
        <v>1133</v>
      </c>
      <c r="C14" s="96">
        <v>7</v>
      </c>
      <c r="D14" s="96"/>
      <c r="E14" s="95">
        <f t="shared" si="1"/>
        <v>7</v>
      </c>
    </row>
    <row r="15" spans="1:5" s="3" customFormat="1" ht="20.25" customHeight="1">
      <c r="A15" s="13">
        <v>50203</v>
      </c>
      <c r="B15" s="14" t="s">
        <v>1134</v>
      </c>
      <c r="C15" s="96">
        <v>3</v>
      </c>
      <c r="D15" s="96"/>
      <c r="E15" s="95">
        <f t="shared" si="1"/>
        <v>3</v>
      </c>
    </row>
    <row r="16" spans="1:5" s="3" customFormat="1" ht="20.25" customHeight="1">
      <c r="A16" s="13">
        <v>50204</v>
      </c>
      <c r="B16" s="14" t="s">
        <v>1135</v>
      </c>
      <c r="C16" s="96">
        <v>0</v>
      </c>
      <c r="D16" s="96">
        <v>118</v>
      </c>
      <c r="E16" s="95">
        <f t="shared" si="1"/>
        <v>118</v>
      </c>
    </row>
    <row r="17" spans="1:6" s="3" customFormat="1" ht="20.25" customHeight="1">
      <c r="A17" s="13">
        <v>50205</v>
      </c>
      <c r="B17" s="14" t="s">
        <v>1136</v>
      </c>
      <c r="C17" s="96">
        <v>221</v>
      </c>
      <c r="D17" s="96">
        <v>31</v>
      </c>
      <c r="E17" s="95">
        <f t="shared" si="1"/>
        <v>252</v>
      </c>
    </row>
    <row r="18" spans="1:6" s="3" customFormat="1" ht="20.25" customHeight="1">
      <c r="A18" s="13">
        <v>50206</v>
      </c>
      <c r="B18" s="14" t="s">
        <v>1137</v>
      </c>
      <c r="C18" s="96">
        <v>43</v>
      </c>
      <c r="D18" s="96"/>
      <c r="E18" s="95">
        <f t="shared" si="1"/>
        <v>43</v>
      </c>
    </row>
    <row r="19" spans="1:6" s="3" customFormat="1" ht="20.25" customHeight="1">
      <c r="A19" s="13">
        <v>50207</v>
      </c>
      <c r="B19" s="14" t="s">
        <v>1138</v>
      </c>
      <c r="C19" s="96">
        <v>0</v>
      </c>
      <c r="D19" s="96"/>
      <c r="E19" s="95">
        <f t="shared" si="1"/>
        <v>0</v>
      </c>
    </row>
    <row r="20" spans="1:6" s="3" customFormat="1" ht="20.25" customHeight="1">
      <c r="A20" s="13">
        <v>50208</v>
      </c>
      <c r="B20" s="14" t="s">
        <v>1139</v>
      </c>
      <c r="C20" s="96">
        <v>30</v>
      </c>
      <c r="D20" s="96"/>
      <c r="E20" s="95">
        <f t="shared" si="1"/>
        <v>30</v>
      </c>
    </row>
    <row r="21" spans="1:6" s="3" customFormat="1" ht="20.25" customHeight="1">
      <c r="A21" s="13">
        <v>50209</v>
      </c>
      <c r="B21" s="14" t="s">
        <v>1140</v>
      </c>
      <c r="C21" s="96">
        <v>505</v>
      </c>
      <c r="D21" s="96"/>
      <c r="E21" s="95">
        <f t="shared" si="1"/>
        <v>505</v>
      </c>
    </row>
    <row r="22" spans="1:6" s="3" customFormat="1" ht="20.25" customHeight="1">
      <c r="A22" s="13">
        <v>50299</v>
      </c>
      <c r="B22" s="14" t="s">
        <v>1141</v>
      </c>
      <c r="C22" s="96">
        <v>2566</v>
      </c>
      <c r="D22" s="96">
        <f>330+282</f>
        <v>612</v>
      </c>
      <c r="E22" s="95">
        <f t="shared" si="1"/>
        <v>3178</v>
      </c>
    </row>
    <row r="23" spans="1:6" s="2" customFormat="1" ht="20.25" customHeight="1">
      <c r="A23" s="12">
        <v>503</v>
      </c>
      <c r="B23" s="12" t="s">
        <v>1142</v>
      </c>
      <c r="C23" s="97">
        <f>SUM(C24:C30)</f>
        <v>0</v>
      </c>
      <c r="D23" s="94">
        <f>SUM(D24:D30)</f>
        <v>56.9</v>
      </c>
      <c r="E23" s="94">
        <f>SUM(E24:E30)</f>
        <v>56.9</v>
      </c>
    </row>
    <row r="24" spans="1:6" s="3" customFormat="1" ht="20.25" customHeight="1">
      <c r="A24" s="13">
        <v>50301</v>
      </c>
      <c r="B24" s="14" t="s">
        <v>1143</v>
      </c>
      <c r="C24" s="98">
        <v>0</v>
      </c>
      <c r="D24" s="98"/>
      <c r="E24" s="95">
        <f t="shared" si="1"/>
        <v>0</v>
      </c>
    </row>
    <row r="25" spans="1:6" s="3" customFormat="1" ht="20.25" customHeight="1">
      <c r="A25" s="13">
        <v>50302</v>
      </c>
      <c r="B25" s="14" t="s">
        <v>1144</v>
      </c>
      <c r="C25" s="98">
        <v>0</v>
      </c>
      <c r="D25" s="99">
        <v>56.9</v>
      </c>
      <c r="E25" s="95">
        <f t="shared" si="1"/>
        <v>56.9</v>
      </c>
    </row>
    <row r="26" spans="1:6" s="3" customFormat="1" ht="20.25" customHeight="1">
      <c r="A26" s="13">
        <v>50303</v>
      </c>
      <c r="B26" s="14" t="s">
        <v>1145</v>
      </c>
      <c r="C26" s="98">
        <v>0</v>
      </c>
      <c r="D26" s="98"/>
      <c r="E26" s="95">
        <f t="shared" si="1"/>
        <v>0</v>
      </c>
    </row>
    <row r="27" spans="1:6" s="3" customFormat="1" ht="20.25" hidden="1" customHeight="1">
      <c r="A27" s="13">
        <v>50305</v>
      </c>
      <c r="B27" s="14" t="s">
        <v>1146</v>
      </c>
      <c r="C27" s="98">
        <v>0</v>
      </c>
      <c r="D27" s="98"/>
      <c r="E27" s="95">
        <f t="shared" si="1"/>
        <v>0</v>
      </c>
    </row>
    <row r="28" spans="1:6" s="3" customFormat="1" ht="20.25" customHeight="1">
      <c r="A28" s="13">
        <v>50306</v>
      </c>
      <c r="B28" s="14" t="s">
        <v>1147</v>
      </c>
      <c r="C28" s="98">
        <v>0</v>
      </c>
      <c r="D28" s="98"/>
      <c r="E28" s="95">
        <f t="shared" si="1"/>
        <v>0</v>
      </c>
    </row>
    <row r="29" spans="1:6" s="3" customFormat="1" ht="20.25" customHeight="1">
      <c r="A29" s="13">
        <v>50307</v>
      </c>
      <c r="B29" s="14" t="s">
        <v>1148</v>
      </c>
      <c r="C29" s="98">
        <v>0</v>
      </c>
      <c r="D29" s="98"/>
      <c r="E29" s="95">
        <f t="shared" si="1"/>
        <v>0</v>
      </c>
    </row>
    <row r="30" spans="1:6" s="3" customFormat="1" ht="20.25" customHeight="1">
      <c r="A30" s="13">
        <v>50399</v>
      </c>
      <c r="B30" s="14" t="s">
        <v>1149</v>
      </c>
      <c r="C30" s="98">
        <v>0</v>
      </c>
      <c r="D30" s="98"/>
      <c r="E30" s="95">
        <f t="shared" si="1"/>
        <v>0</v>
      </c>
    </row>
    <row r="31" spans="1:6" s="2" customFormat="1" ht="20.25" customHeight="1">
      <c r="A31" s="12">
        <v>504</v>
      </c>
      <c r="B31" s="12" t="s">
        <v>1150</v>
      </c>
      <c r="C31" s="97">
        <f>SUM(C32:C37)</f>
        <v>0</v>
      </c>
      <c r="D31" s="97"/>
      <c r="E31" s="95">
        <f t="shared" si="1"/>
        <v>0</v>
      </c>
      <c r="F31" s="3"/>
    </row>
    <row r="32" spans="1:6" s="3" customFormat="1" ht="20.25" hidden="1" customHeight="1">
      <c r="A32" s="13">
        <v>50401</v>
      </c>
      <c r="B32" s="14" t="s">
        <v>1143</v>
      </c>
      <c r="C32" s="98"/>
      <c r="D32" s="98"/>
      <c r="E32" s="95">
        <f t="shared" si="1"/>
        <v>0</v>
      </c>
    </row>
    <row r="33" spans="1:6" s="3" customFormat="1" ht="20.25" customHeight="1">
      <c r="A33" s="13">
        <v>50402</v>
      </c>
      <c r="B33" s="14" t="s">
        <v>1144</v>
      </c>
      <c r="C33" s="98"/>
      <c r="D33" s="98"/>
      <c r="E33" s="95">
        <f t="shared" si="1"/>
        <v>0</v>
      </c>
    </row>
    <row r="34" spans="1:6" s="3" customFormat="1" ht="20.25" hidden="1" customHeight="1">
      <c r="A34" s="13">
        <v>50403</v>
      </c>
      <c r="B34" s="14" t="s">
        <v>1145</v>
      </c>
      <c r="C34" s="98"/>
      <c r="D34" s="98"/>
      <c r="E34" s="96"/>
    </row>
    <row r="35" spans="1:6" s="3" customFormat="1" ht="20.25" hidden="1" customHeight="1">
      <c r="A35" s="13">
        <v>50404</v>
      </c>
      <c r="B35" s="14" t="s">
        <v>1147</v>
      </c>
      <c r="C35" s="98"/>
      <c r="D35" s="98"/>
      <c r="E35" s="95"/>
    </row>
    <row r="36" spans="1:6" s="3" customFormat="1" ht="20.25" hidden="1" customHeight="1">
      <c r="A36" s="13">
        <v>50405</v>
      </c>
      <c r="B36" s="14" t="s">
        <v>1148</v>
      </c>
      <c r="C36" s="98"/>
      <c r="D36" s="98"/>
      <c r="E36" s="96"/>
    </row>
    <row r="37" spans="1:6" s="3" customFormat="1" ht="20.25" hidden="1" customHeight="1">
      <c r="A37" s="13">
        <v>50499</v>
      </c>
      <c r="B37" s="14" t="s">
        <v>1149</v>
      </c>
      <c r="C37" s="98"/>
      <c r="D37" s="98"/>
      <c r="E37" s="96"/>
    </row>
    <row r="38" spans="1:6" s="2" customFormat="1" ht="20.25" customHeight="1">
      <c r="A38" s="12">
        <v>505</v>
      </c>
      <c r="B38" s="12" t="s">
        <v>1151</v>
      </c>
      <c r="C38" s="49">
        <f>SUM(C39:C41)</f>
        <v>4827</v>
      </c>
      <c r="D38" s="49">
        <f>SUM(D39:D41)</f>
        <v>200</v>
      </c>
      <c r="E38" s="94">
        <f>SUM(E39:E41)</f>
        <v>5027</v>
      </c>
      <c r="F38" s="3"/>
    </row>
    <row r="39" spans="1:6" s="3" customFormat="1" ht="20.25" customHeight="1">
      <c r="A39" s="13">
        <v>50501</v>
      </c>
      <c r="B39" s="14" t="s">
        <v>1152</v>
      </c>
      <c r="C39" s="96">
        <v>4493</v>
      </c>
      <c r="D39" s="96"/>
      <c r="E39" s="95">
        <f t="shared" ref="E39:E40" si="2">SUM(C39:D39)</f>
        <v>4493</v>
      </c>
    </row>
    <row r="40" spans="1:6" s="3" customFormat="1" ht="20.25" customHeight="1">
      <c r="A40" s="13">
        <v>50502</v>
      </c>
      <c r="B40" s="14" t="s">
        <v>1153</v>
      </c>
      <c r="C40" s="95">
        <v>334</v>
      </c>
      <c r="D40" s="95">
        <v>200</v>
      </c>
      <c r="E40" s="95">
        <f t="shared" si="2"/>
        <v>534</v>
      </c>
    </row>
    <row r="41" spans="1:6" s="3" customFormat="1" ht="20.25" hidden="1" customHeight="1">
      <c r="A41" s="13">
        <v>50599</v>
      </c>
      <c r="B41" s="14" t="s">
        <v>1154</v>
      </c>
      <c r="C41" s="95"/>
      <c r="D41" s="95"/>
      <c r="E41" s="95"/>
    </row>
    <row r="42" spans="1:6" s="2" customFormat="1" ht="20.25" customHeight="1">
      <c r="A42" s="12">
        <v>506</v>
      </c>
      <c r="B42" s="12" t="s">
        <v>1155</v>
      </c>
      <c r="C42" s="94">
        <f>SUM(C43:C44)</f>
        <v>0</v>
      </c>
      <c r="D42" s="94">
        <f>SUM(D43:D44)</f>
        <v>21</v>
      </c>
      <c r="E42" s="94">
        <f>SUM(E43:E44)</f>
        <v>21</v>
      </c>
      <c r="F42" s="3"/>
    </row>
    <row r="43" spans="1:6" s="3" customFormat="1" ht="20.25" customHeight="1">
      <c r="A43" s="13">
        <v>50601</v>
      </c>
      <c r="B43" s="14" t="s">
        <v>1156</v>
      </c>
      <c r="C43" s="95"/>
      <c r="D43" s="95">
        <v>21</v>
      </c>
      <c r="E43" s="95">
        <f t="shared" ref="E43" si="3">SUM(C43:D43)</f>
        <v>21</v>
      </c>
    </row>
    <row r="44" spans="1:6" s="3" customFormat="1" ht="20.25" hidden="1" customHeight="1">
      <c r="A44" s="13">
        <v>50602</v>
      </c>
      <c r="B44" s="14" t="s">
        <v>1157</v>
      </c>
      <c r="C44" s="95"/>
      <c r="D44" s="95"/>
      <c r="E44" s="95"/>
    </row>
    <row r="45" spans="1:6" s="2" customFormat="1" ht="20.25" customHeight="1">
      <c r="A45" s="12">
        <v>507</v>
      </c>
      <c r="B45" s="12" t="s">
        <v>1158</v>
      </c>
      <c r="C45" s="94">
        <f>SUM(C46:C48)</f>
        <v>0</v>
      </c>
      <c r="D45" s="94">
        <f>SUM(D46:D48)</f>
        <v>24</v>
      </c>
      <c r="E45" s="94">
        <f>SUM(E46:E48)</f>
        <v>24</v>
      </c>
      <c r="F45" s="3"/>
    </row>
    <row r="46" spans="1:6" s="3" customFormat="1" ht="20.25" customHeight="1">
      <c r="A46" s="13">
        <v>50701</v>
      </c>
      <c r="B46" s="14" t="s">
        <v>1159</v>
      </c>
      <c r="C46" s="95"/>
      <c r="D46" s="95">
        <v>3</v>
      </c>
      <c r="E46" s="95">
        <f t="shared" ref="E46:E48" si="4">SUM(C46:D46)</f>
        <v>3</v>
      </c>
    </row>
    <row r="47" spans="1:6" s="3" customFormat="1" ht="20.25" hidden="1" customHeight="1">
      <c r="A47" s="13">
        <v>50702</v>
      </c>
      <c r="B47" s="14" t="s">
        <v>1160</v>
      </c>
      <c r="C47" s="95"/>
      <c r="D47" s="95"/>
      <c r="E47" s="95">
        <f t="shared" si="4"/>
        <v>0</v>
      </c>
    </row>
    <row r="48" spans="1:6" s="3" customFormat="1" ht="20.25" customHeight="1">
      <c r="A48" s="13">
        <v>50799</v>
      </c>
      <c r="B48" s="14" t="s">
        <v>1161</v>
      </c>
      <c r="C48" s="95"/>
      <c r="D48" s="95">
        <v>21</v>
      </c>
      <c r="E48" s="95">
        <f t="shared" si="4"/>
        <v>21</v>
      </c>
    </row>
    <row r="49" spans="1:6" s="2" customFormat="1" ht="20.25" hidden="1" customHeight="1">
      <c r="A49" s="12">
        <v>508</v>
      </c>
      <c r="B49" s="12" t="s">
        <v>1162</v>
      </c>
      <c r="C49" s="94">
        <f>SUM(C50:C51)</f>
        <v>0</v>
      </c>
      <c r="D49" s="94"/>
      <c r="E49" s="94">
        <f>SUM(E50:E51)</f>
        <v>0</v>
      </c>
      <c r="F49" s="3"/>
    </row>
    <row r="50" spans="1:6" s="3" customFormat="1" ht="20.25" hidden="1" customHeight="1">
      <c r="A50" s="13">
        <v>50801</v>
      </c>
      <c r="B50" s="14" t="s">
        <v>1163</v>
      </c>
      <c r="C50" s="95"/>
      <c r="D50" s="95"/>
      <c r="E50" s="95"/>
    </row>
    <row r="51" spans="1:6" s="3" customFormat="1" ht="20.25" hidden="1" customHeight="1">
      <c r="A51" s="13">
        <v>50802</v>
      </c>
      <c r="B51" s="14" t="s">
        <v>1164</v>
      </c>
      <c r="C51" s="96"/>
      <c r="D51" s="96"/>
      <c r="E51" s="96"/>
    </row>
    <row r="52" spans="1:6" s="2" customFormat="1" ht="20.25" customHeight="1">
      <c r="A52" s="12">
        <v>509</v>
      </c>
      <c r="B52" s="12" t="s">
        <v>1165</v>
      </c>
      <c r="C52" s="94">
        <f>SUM(C53:C57)</f>
        <v>3399</v>
      </c>
      <c r="D52" s="94">
        <f>SUM(D53:D57)</f>
        <v>276</v>
      </c>
      <c r="E52" s="94">
        <f>SUM(E53:E57)</f>
        <v>3675</v>
      </c>
      <c r="F52" s="3"/>
    </row>
    <row r="53" spans="1:6" s="3" customFormat="1" ht="20.25" customHeight="1">
      <c r="A53" s="13">
        <v>50901</v>
      </c>
      <c r="B53" s="14" t="s">
        <v>1166</v>
      </c>
      <c r="C53" s="95">
        <v>1820</v>
      </c>
      <c r="D53" s="95">
        <v>250</v>
      </c>
      <c r="E53" s="95">
        <f t="shared" ref="E53:E57" si="5">SUM(C53:D53)</f>
        <v>2070</v>
      </c>
    </row>
    <row r="54" spans="1:6" s="3" customFormat="1" ht="20.25" customHeight="1">
      <c r="A54" s="13">
        <v>50902</v>
      </c>
      <c r="B54" s="14" t="s">
        <v>1167</v>
      </c>
      <c r="C54" s="95">
        <v>30</v>
      </c>
      <c r="D54" s="95">
        <v>6</v>
      </c>
      <c r="E54" s="95">
        <f t="shared" si="5"/>
        <v>36</v>
      </c>
    </row>
    <row r="55" spans="1:6" s="3" customFormat="1" ht="20.25" customHeight="1">
      <c r="A55" s="13">
        <v>50903</v>
      </c>
      <c r="B55" s="14" t="s">
        <v>1168</v>
      </c>
      <c r="C55" s="95">
        <v>35</v>
      </c>
      <c r="D55" s="95"/>
      <c r="E55" s="95">
        <f t="shared" si="5"/>
        <v>35</v>
      </c>
    </row>
    <row r="56" spans="1:6" s="3" customFormat="1" ht="20.25" customHeight="1">
      <c r="A56" s="13">
        <v>50905</v>
      </c>
      <c r="B56" s="14" t="s">
        <v>1169</v>
      </c>
      <c r="C56" s="95">
        <v>752</v>
      </c>
      <c r="D56" s="95">
        <v>1</v>
      </c>
      <c r="E56" s="95">
        <f t="shared" si="5"/>
        <v>753</v>
      </c>
    </row>
    <row r="57" spans="1:6" s="3" customFormat="1" ht="20.25" customHeight="1">
      <c r="A57" s="13">
        <v>50999</v>
      </c>
      <c r="B57" s="14" t="s">
        <v>1170</v>
      </c>
      <c r="C57" s="95">
        <v>762</v>
      </c>
      <c r="D57" s="95">
        <v>19</v>
      </c>
      <c r="E57" s="95">
        <f t="shared" si="5"/>
        <v>781</v>
      </c>
    </row>
    <row r="58" spans="1:6" s="2" customFormat="1" ht="20.25" hidden="1" customHeight="1">
      <c r="A58" s="12">
        <v>510</v>
      </c>
      <c r="B58" s="12" t="s">
        <v>1171</v>
      </c>
      <c r="C58" s="97">
        <f>SUM(C59:C60)</f>
        <v>0</v>
      </c>
      <c r="D58" s="97"/>
      <c r="E58" s="94">
        <f>SUM(E59:E60)</f>
        <v>0</v>
      </c>
      <c r="F58" s="3"/>
    </row>
    <row r="59" spans="1:6" s="3" customFormat="1" ht="20.25" hidden="1" customHeight="1">
      <c r="A59" s="13">
        <v>51002</v>
      </c>
      <c r="B59" s="14" t="s">
        <v>1172</v>
      </c>
      <c r="C59" s="98">
        <v>0</v>
      </c>
      <c r="D59" s="98"/>
      <c r="E59" s="95"/>
    </row>
    <row r="60" spans="1:6" s="3" customFormat="1" ht="20.25" hidden="1" customHeight="1">
      <c r="A60" s="13">
        <v>51003</v>
      </c>
      <c r="B60" s="14" t="s">
        <v>1173</v>
      </c>
      <c r="C60" s="98"/>
      <c r="D60" s="98"/>
      <c r="E60" s="96"/>
    </row>
    <row r="61" spans="1:6" s="2" customFormat="1" ht="20.25" customHeight="1">
      <c r="A61" s="12">
        <v>511</v>
      </c>
      <c r="B61" s="12" t="s">
        <v>1174</v>
      </c>
      <c r="C61" s="98">
        <v>0</v>
      </c>
      <c r="D61" s="98"/>
      <c r="E61" s="94">
        <f>SUM(E62:E65)</f>
        <v>0</v>
      </c>
      <c r="F61" s="3"/>
    </row>
    <row r="62" spans="1:6" s="3" customFormat="1" ht="20.25" customHeight="1">
      <c r="A62" s="13">
        <v>51101</v>
      </c>
      <c r="B62" s="14" t="s">
        <v>1175</v>
      </c>
      <c r="C62" s="97">
        <f>SUM(C63:C66)</f>
        <v>0</v>
      </c>
      <c r="D62" s="97"/>
      <c r="E62" s="95">
        <v>0</v>
      </c>
    </row>
    <row r="63" spans="1:6" s="3" customFormat="1" ht="20.25" hidden="1" customHeight="1">
      <c r="A63" s="13">
        <v>51102</v>
      </c>
      <c r="B63" s="14" t="s">
        <v>1176</v>
      </c>
      <c r="C63" s="98">
        <v>0</v>
      </c>
      <c r="D63" s="98"/>
      <c r="E63" s="95">
        <v>0</v>
      </c>
    </row>
    <row r="64" spans="1:6" s="3" customFormat="1" ht="20.25" customHeight="1">
      <c r="A64" s="13">
        <v>51103</v>
      </c>
      <c r="B64" s="14" t="s">
        <v>1177</v>
      </c>
      <c r="C64" s="98"/>
      <c r="D64" s="98"/>
      <c r="E64" s="95">
        <v>0</v>
      </c>
    </row>
    <row r="65" spans="1:6" s="3" customFormat="1" ht="20.25" hidden="1" customHeight="1">
      <c r="A65" s="13">
        <v>51104</v>
      </c>
      <c r="B65" s="14" t="s">
        <v>1178</v>
      </c>
      <c r="C65" s="98">
        <v>0</v>
      </c>
      <c r="D65" s="98"/>
      <c r="E65" s="96"/>
    </row>
    <row r="66" spans="1:6" s="2" customFormat="1" ht="20.25" customHeight="1">
      <c r="A66" s="12">
        <v>514</v>
      </c>
      <c r="B66" s="12" t="s">
        <v>1179</v>
      </c>
      <c r="C66" s="98"/>
      <c r="D66" s="98"/>
      <c r="E66" s="94">
        <f>SUM(E67:E68)</f>
        <v>0</v>
      </c>
      <c r="F66" s="3"/>
    </row>
    <row r="67" spans="1:6" s="3" customFormat="1" ht="20.25" customHeight="1">
      <c r="A67" s="13">
        <v>51401</v>
      </c>
      <c r="B67" s="14" t="s">
        <v>1098</v>
      </c>
      <c r="C67" s="97">
        <f>SUM(C68:C69)</f>
        <v>0</v>
      </c>
      <c r="D67" s="97"/>
      <c r="E67" s="95">
        <v>0</v>
      </c>
    </row>
    <row r="68" spans="1:6" s="3" customFormat="1" ht="20.25" customHeight="1">
      <c r="A68" s="13">
        <v>51402</v>
      </c>
      <c r="B68" s="14" t="s">
        <v>1180</v>
      </c>
      <c r="C68" s="98">
        <v>0</v>
      </c>
      <c r="D68" s="98"/>
      <c r="E68" s="95">
        <v>0</v>
      </c>
    </row>
    <row r="69" spans="1:6" s="2" customFormat="1" ht="20.25" customHeight="1">
      <c r="A69" s="12">
        <v>599</v>
      </c>
      <c r="B69" s="12" t="s">
        <v>230</v>
      </c>
      <c r="C69" s="98">
        <v>0</v>
      </c>
      <c r="D69" s="98"/>
      <c r="E69" s="94">
        <v>0</v>
      </c>
      <c r="F69" s="3"/>
    </row>
    <row r="70" spans="1:6" s="3" customFormat="1" ht="20.25" hidden="1" customHeight="1">
      <c r="A70" s="13">
        <v>59906</v>
      </c>
      <c r="B70" s="14" t="s">
        <v>1181</v>
      </c>
      <c r="C70" s="96"/>
      <c r="D70" s="96"/>
      <c r="E70" s="96"/>
    </row>
    <row r="71" spans="1:6" s="3" customFormat="1" ht="20.25" hidden="1" customHeight="1">
      <c r="A71" s="13">
        <v>59907</v>
      </c>
      <c r="B71" s="14" t="s">
        <v>202</v>
      </c>
      <c r="C71" s="96"/>
      <c r="D71" s="96"/>
      <c r="E71" s="96"/>
    </row>
    <row r="72" spans="1:6" s="3" customFormat="1" ht="20.25" hidden="1" customHeight="1">
      <c r="A72" s="13">
        <v>59908</v>
      </c>
      <c r="B72" s="14" t="s">
        <v>1182</v>
      </c>
      <c r="C72" s="96"/>
      <c r="D72" s="96"/>
      <c r="E72" s="96"/>
    </row>
    <row r="73" spans="1:6" s="3" customFormat="1" ht="20.25" customHeight="1">
      <c r="A73" s="13">
        <v>59999</v>
      </c>
      <c r="B73" s="14" t="s">
        <v>230</v>
      </c>
      <c r="C73" s="95">
        <v>0</v>
      </c>
      <c r="D73" s="95"/>
      <c r="E73" s="95"/>
    </row>
    <row r="74" spans="1:6" s="2" customFormat="1" ht="20.25" customHeight="1">
      <c r="A74" s="106" t="s">
        <v>1113</v>
      </c>
      <c r="B74" s="107"/>
      <c r="C74" s="94">
        <v>461</v>
      </c>
      <c r="D74" s="94"/>
      <c r="E74" s="94">
        <v>461</v>
      </c>
      <c r="F74" s="3"/>
    </row>
    <row r="75" spans="1:6" s="2" customFormat="1" ht="20.25" customHeight="1">
      <c r="A75" s="17">
        <v>2300601</v>
      </c>
      <c r="B75" s="18" t="s">
        <v>1114</v>
      </c>
      <c r="C75" s="94">
        <f>'一般预算支出-功能'!C1345</f>
        <v>0</v>
      </c>
      <c r="D75" s="94"/>
      <c r="E75" s="94">
        <f>'一般预算支出-功能'!G1345</f>
        <v>0</v>
      </c>
      <c r="F75" s="3"/>
    </row>
    <row r="76" spans="1:6" ht="20.25" customHeight="1">
      <c r="A76" s="17">
        <v>2300602</v>
      </c>
      <c r="B76" s="18" t="s">
        <v>1115</v>
      </c>
      <c r="C76" s="94">
        <f>C77+C78+C79</f>
        <v>461</v>
      </c>
      <c r="D76" s="94"/>
      <c r="E76" s="94">
        <f>E77+E78+E79</f>
        <v>461</v>
      </c>
      <c r="F76" s="3"/>
    </row>
    <row r="77" spans="1:6" s="4" customFormat="1" ht="20.25" customHeight="1">
      <c r="A77" s="19"/>
      <c r="B77" s="20" t="s">
        <v>1116</v>
      </c>
      <c r="C77" s="90">
        <v>294</v>
      </c>
      <c r="D77" s="95"/>
      <c r="E77" s="95">
        <v>294</v>
      </c>
      <c r="F77" s="3"/>
    </row>
    <row r="78" spans="1:6" s="4" customFormat="1" ht="20.25" customHeight="1">
      <c r="A78" s="19"/>
      <c r="B78" s="20" t="s">
        <v>1117</v>
      </c>
      <c r="C78" s="90">
        <v>26</v>
      </c>
      <c r="D78" s="95"/>
      <c r="E78" s="95">
        <v>26</v>
      </c>
      <c r="F78" s="3"/>
    </row>
    <row r="79" spans="1:6" s="4" customFormat="1" ht="20.25" customHeight="1">
      <c r="A79" s="19"/>
      <c r="B79" s="20" t="s">
        <v>1118</v>
      </c>
      <c r="C79" s="90">
        <v>141</v>
      </c>
      <c r="D79" s="95"/>
      <c r="E79" s="95">
        <f>'一般预算支出-功能'!G1349</f>
        <v>141</v>
      </c>
      <c r="F79" s="3"/>
    </row>
    <row r="80" spans="1:6" ht="20.25" customHeight="1">
      <c r="A80" s="106" t="s">
        <v>1119</v>
      </c>
      <c r="B80" s="107"/>
      <c r="C80" s="94">
        <f>C81</f>
        <v>0</v>
      </c>
      <c r="D80" s="94"/>
      <c r="E80" s="94">
        <f>E81</f>
        <v>0</v>
      </c>
      <c r="F80" s="3"/>
    </row>
    <row r="81" spans="1:6" ht="20.25" customHeight="1">
      <c r="A81" s="21">
        <v>23103</v>
      </c>
      <c r="B81" s="21" t="s">
        <v>1120</v>
      </c>
      <c r="C81" s="94">
        <f>C82</f>
        <v>0</v>
      </c>
      <c r="D81" s="94"/>
      <c r="E81" s="94">
        <f>E82</f>
        <v>0</v>
      </c>
      <c r="F81" s="3"/>
    </row>
    <row r="82" spans="1:6" s="4" customFormat="1" ht="20.25" customHeight="1">
      <c r="A82" s="22">
        <v>2310301</v>
      </c>
      <c r="B82" s="20" t="s">
        <v>1121</v>
      </c>
      <c r="C82" s="95">
        <f>'一般预算支出-功能'!C1352</f>
        <v>0</v>
      </c>
      <c r="D82" s="95"/>
      <c r="E82" s="95">
        <f>'一般预算支出-功能'!G1352</f>
        <v>0</v>
      </c>
      <c r="F82" s="3"/>
    </row>
    <row r="83" spans="1:6" ht="20.25" customHeight="1">
      <c r="A83" s="106" t="s">
        <v>1122</v>
      </c>
      <c r="B83" s="107"/>
      <c r="C83" s="94"/>
      <c r="D83" s="94"/>
      <c r="E83" s="94"/>
      <c r="F83" s="3"/>
    </row>
    <row r="84" spans="1:6" ht="20.25" customHeight="1">
      <c r="A84" s="19">
        <v>23009</v>
      </c>
      <c r="B84" s="23" t="s">
        <v>1123</v>
      </c>
      <c r="C84" s="95"/>
      <c r="D84" s="95"/>
      <c r="E84" s="95"/>
      <c r="F84" s="3"/>
    </row>
    <row r="85" spans="1:6" ht="20.25" customHeight="1">
      <c r="A85" s="103" t="s">
        <v>1124</v>
      </c>
      <c r="B85" s="104"/>
      <c r="C85" s="94"/>
      <c r="D85" s="94"/>
      <c r="E85" s="94"/>
      <c r="F85" s="3"/>
    </row>
    <row r="86" spans="1:6" ht="20.25" customHeight="1">
      <c r="A86" s="105" t="s">
        <v>1125</v>
      </c>
      <c r="B86" s="105"/>
      <c r="C86" s="94">
        <v>14261</v>
      </c>
      <c r="D86" s="94">
        <f>D6+D74</f>
        <v>1370.9</v>
      </c>
      <c r="E86" s="94">
        <f>SUM(C86:D86)</f>
        <v>15631.9</v>
      </c>
      <c r="F86" s="3"/>
    </row>
  </sheetData>
  <mergeCells count="9">
    <mergeCell ref="A80:B80"/>
    <mergeCell ref="A83:B83"/>
    <mergeCell ref="A85:B85"/>
    <mergeCell ref="A86:B86"/>
    <mergeCell ref="A2:E2"/>
    <mergeCell ref="A3:E3"/>
    <mergeCell ref="A4:C4"/>
    <mergeCell ref="A6:B6"/>
    <mergeCell ref="A74:B74"/>
  </mergeCells>
  <phoneticPr fontId="18" type="noConversion"/>
  <pageMargins left="0.511811023622047" right="0.511811023622047" top="0.74803149606299202" bottom="0.74803149606299202" header="0.31496062992126" footer="0.31496062992126"/>
  <pageSetup paperSize="9" orientation="portrait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3</vt:i4>
      </vt:variant>
    </vt:vector>
  </HeadingPairs>
  <TitlesOfParts>
    <vt:vector size="6" baseType="lpstr">
      <vt:lpstr>一般预算收入</vt:lpstr>
      <vt:lpstr>一般预算支出-功能</vt:lpstr>
      <vt:lpstr>一般预算支出-经济</vt:lpstr>
      <vt:lpstr>一般预算收入!Print_Titles</vt:lpstr>
      <vt:lpstr>'一般预算支出-功能'!Print_Titles</vt:lpstr>
      <vt:lpstr>'一般预算支出-经济'!Print_Titles</vt:lpstr>
    </vt:vector>
  </TitlesOfParts>
  <Company>Sky123.Org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刘敏</dc:creator>
  <cp:lastModifiedBy>Windows 用户</cp:lastModifiedBy>
  <cp:lastPrinted>2021-10-13T06:57:38Z</cp:lastPrinted>
  <dcterms:created xsi:type="dcterms:W3CDTF">2020-12-31T03:23:00Z</dcterms:created>
  <dcterms:modified xsi:type="dcterms:W3CDTF">2021-10-13T08:41:12Z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0DD2CF95888B48DB9CE092B4AC847045</vt:lpwstr>
  </property>
</Properties>
</file>